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210" windowWidth="17700" windowHeight="8640" activeTab="1"/>
  </bookViews>
  <sheets>
    <sheet name="Air" sheetId="1" r:id="rId1"/>
    <sheet name="1% SDS solution" sheetId="5" r:id="rId2"/>
    <sheet name="Viscosity vs. Shear Rate" sheetId="6" r:id="rId3"/>
  </sheets>
  <calcPr calcId="145621"/>
</workbook>
</file>

<file path=xl/calcChain.xml><?xml version="1.0" encoding="utf-8"?>
<calcChain xmlns="http://schemas.openxmlformats.org/spreadsheetml/2006/main">
  <c r="C613" i="5" l="1"/>
  <c r="C592" i="5"/>
  <c r="C539" i="5"/>
  <c r="C483" i="5"/>
  <c r="C413" i="5"/>
  <c r="C377" i="5"/>
  <c r="C369" i="5"/>
  <c r="C353" i="5"/>
  <c r="C337" i="5"/>
  <c r="C329" i="5"/>
  <c r="C297" i="5"/>
  <c r="C257" i="5"/>
  <c r="C245" i="5"/>
  <c r="C237" i="5"/>
  <c r="C225" i="5"/>
  <c r="C185" i="5"/>
  <c r="C137" i="5"/>
  <c r="C121" i="5"/>
  <c r="C109" i="5"/>
  <c r="C101" i="5"/>
  <c r="C93" i="5"/>
  <c r="C85" i="5"/>
  <c r="C77" i="5"/>
  <c r="C69" i="5"/>
  <c r="C61" i="5"/>
  <c r="C53" i="5"/>
  <c r="C45" i="5"/>
  <c r="C37" i="5"/>
  <c r="C29" i="5"/>
  <c r="C21" i="5"/>
  <c r="C6" i="5"/>
  <c r="C5" i="5"/>
  <c r="E6" i="6"/>
  <c r="E7" i="6"/>
  <c r="E8" i="6"/>
  <c r="E9" i="6"/>
  <c r="E10" i="6"/>
  <c r="E11" i="6"/>
  <c r="E12" i="6"/>
  <c r="E13" i="6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E472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E473" i="5"/>
  <c r="E470" i="5"/>
  <c r="E471" i="5"/>
  <c r="E467" i="5"/>
  <c r="E469" i="5"/>
  <c r="E466" i="5"/>
  <c r="E464" i="5"/>
  <c r="E462" i="5"/>
  <c r="E468" i="5"/>
  <c r="E465" i="5"/>
  <c r="E463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E412" i="5"/>
  <c r="F405" i="5"/>
  <c r="F406" i="5"/>
  <c r="F407" i="5"/>
  <c r="F408" i="5"/>
  <c r="F409" i="5"/>
  <c r="F410" i="5"/>
  <c r="F411" i="5"/>
  <c r="F412" i="5"/>
  <c r="F413" i="5"/>
  <c r="F7" i="5"/>
  <c r="E59" i="1"/>
  <c r="E57" i="1"/>
  <c r="E58" i="1"/>
  <c r="E60" i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I4" i="6"/>
  <c r="I46" i="6"/>
  <c r="I47" i="6"/>
  <c r="I48" i="6"/>
  <c r="I49" i="6"/>
  <c r="I50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23" i="6"/>
  <c r="I24" i="6"/>
  <c r="I25" i="6"/>
  <c r="I26" i="6"/>
  <c r="I27" i="6"/>
  <c r="I28" i="6"/>
  <c r="I15" i="6"/>
  <c r="I16" i="6"/>
  <c r="I17" i="6"/>
  <c r="I18" i="6"/>
  <c r="I19" i="6"/>
  <c r="I20" i="6"/>
  <c r="I21" i="6"/>
  <c r="I22" i="6"/>
  <c r="I11" i="6"/>
  <c r="I12" i="6"/>
  <c r="I13" i="6"/>
  <c r="I14" i="6"/>
  <c r="I5" i="6"/>
  <c r="I6" i="6"/>
  <c r="I7" i="6"/>
  <c r="I8" i="6"/>
  <c r="I9" i="6"/>
  <c r="I10" i="6"/>
  <c r="F50" i="6"/>
  <c r="K50" i="6"/>
  <c r="F49" i="6"/>
  <c r="K49" i="6"/>
  <c r="F48" i="6"/>
  <c r="K48" i="6"/>
  <c r="F47" i="6"/>
  <c r="K47" i="6"/>
  <c r="F46" i="6"/>
  <c r="K46" i="6"/>
  <c r="F45" i="6"/>
  <c r="K45" i="6"/>
  <c r="F44" i="6"/>
  <c r="K44" i="6"/>
  <c r="F43" i="6"/>
  <c r="K43" i="6"/>
  <c r="F42" i="6"/>
  <c r="K42" i="6"/>
  <c r="F41" i="6"/>
  <c r="K41" i="6"/>
  <c r="F40" i="6"/>
  <c r="K40" i="6"/>
  <c r="F39" i="6"/>
  <c r="K39" i="6"/>
  <c r="F38" i="6"/>
  <c r="K38" i="6"/>
  <c r="F37" i="6"/>
  <c r="K37" i="6"/>
  <c r="F36" i="6"/>
  <c r="K36" i="6"/>
  <c r="F35" i="6"/>
  <c r="K35" i="6"/>
  <c r="F34" i="6"/>
  <c r="K34" i="6"/>
  <c r="F33" i="6"/>
  <c r="K33" i="6"/>
  <c r="F32" i="6"/>
  <c r="K32" i="6"/>
  <c r="F31" i="6"/>
  <c r="K31" i="6"/>
  <c r="F30" i="6"/>
  <c r="K30" i="6"/>
  <c r="F29" i="6"/>
  <c r="K29" i="6"/>
  <c r="F28" i="6"/>
  <c r="K28" i="6"/>
  <c r="F27" i="6"/>
  <c r="K27" i="6"/>
  <c r="F26" i="6"/>
  <c r="K26" i="6"/>
  <c r="F25" i="6"/>
  <c r="K25" i="6"/>
  <c r="F24" i="6"/>
  <c r="K24" i="6"/>
  <c r="F23" i="6"/>
  <c r="K23" i="6"/>
  <c r="F22" i="6"/>
  <c r="K22" i="6"/>
  <c r="F21" i="6"/>
  <c r="K21" i="6"/>
  <c r="F20" i="6"/>
  <c r="K20" i="6"/>
  <c r="F19" i="6"/>
  <c r="K19" i="6"/>
  <c r="F18" i="6"/>
  <c r="K18" i="6"/>
  <c r="F17" i="6"/>
  <c r="K17" i="6"/>
  <c r="F16" i="6"/>
  <c r="K16" i="6"/>
  <c r="F15" i="6"/>
  <c r="K15" i="6"/>
  <c r="F14" i="6"/>
  <c r="K14" i="6"/>
  <c r="F13" i="6"/>
  <c r="K13" i="6"/>
  <c r="F12" i="6"/>
  <c r="K12" i="6"/>
  <c r="F11" i="6"/>
  <c r="K11" i="6"/>
  <c r="F10" i="6"/>
  <c r="F9" i="6"/>
  <c r="F8" i="6"/>
  <c r="F7" i="6"/>
  <c r="F6" i="6"/>
  <c r="F5" i="6"/>
  <c r="F4" i="6"/>
  <c r="E4" i="6"/>
  <c r="F24" i="1"/>
  <c r="F25" i="1"/>
  <c r="E27" i="1"/>
  <c r="F26" i="1"/>
  <c r="F27" i="1"/>
  <c r="E29" i="1"/>
  <c r="F28" i="1"/>
  <c r="F29" i="1"/>
  <c r="E32" i="1"/>
  <c r="F30" i="1"/>
  <c r="F31" i="1"/>
  <c r="E33" i="1"/>
  <c r="F32" i="1"/>
  <c r="F33" i="1"/>
  <c r="E36" i="1"/>
  <c r="F34" i="1"/>
  <c r="F35" i="1"/>
  <c r="E37" i="1"/>
  <c r="F36" i="1"/>
  <c r="F37" i="1"/>
  <c r="E40" i="1"/>
  <c r="F38" i="1"/>
  <c r="F39" i="1"/>
  <c r="E41" i="1"/>
  <c r="F40" i="1"/>
  <c r="F41" i="1"/>
  <c r="E44" i="1"/>
  <c r="F42" i="1"/>
  <c r="F43" i="1"/>
  <c r="E45" i="1"/>
  <c r="F44" i="1"/>
  <c r="F45" i="1"/>
  <c r="E48" i="1"/>
  <c r="F46" i="1"/>
  <c r="F47" i="1"/>
  <c r="E49" i="1"/>
  <c r="F48" i="1"/>
  <c r="F49" i="1"/>
  <c r="E52" i="1"/>
  <c r="F50" i="1"/>
  <c r="F51" i="1"/>
  <c r="E53" i="1"/>
  <c r="F52" i="1"/>
  <c r="F53" i="1"/>
  <c r="E56" i="1"/>
  <c r="F54" i="1"/>
  <c r="F55" i="1"/>
  <c r="F56" i="1"/>
  <c r="F57" i="1"/>
  <c r="F58" i="1"/>
  <c r="F59" i="1"/>
  <c r="F60" i="1"/>
  <c r="F5" i="1"/>
  <c r="E5" i="1"/>
  <c r="F6" i="1"/>
  <c r="E6" i="1"/>
  <c r="F7" i="1"/>
  <c r="E7" i="1"/>
  <c r="F8" i="1"/>
  <c r="E11" i="1"/>
  <c r="F9" i="1"/>
  <c r="E12" i="1"/>
  <c r="F10" i="1"/>
  <c r="E13" i="1"/>
  <c r="F11" i="1"/>
  <c r="E14" i="1"/>
  <c r="F12" i="1"/>
  <c r="E15" i="1"/>
  <c r="F13" i="1"/>
  <c r="E16" i="1"/>
  <c r="F14" i="1"/>
  <c r="E17" i="1"/>
  <c r="F15" i="1"/>
  <c r="E18" i="1"/>
  <c r="F16" i="1"/>
  <c r="E19" i="1"/>
  <c r="F17" i="1"/>
  <c r="E20" i="1"/>
  <c r="F18" i="1"/>
  <c r="E21" i="1"/>
  <c r="F19" i="1"/>
  <c r="E22" i="1"/>
  <c r="F20" i="1"/>
  <c r="E23" i="1"/>
  <c r="F21" i="1"/>
  <c r="E24" i="1"/>
  <c r="F22" i="1"/>
  <c r="E25" i="1"/>
  <c r="F23" i="1"/>
  <c r="E26" i="1"/>
  <c r="K6" i="6"/>
  <c r="K10" i="6"/>
  <c r="K5" i="6"/>
  <c r="E5" i="6"/>
  <c r="K7" i="6"/>
  <c r="K9" i="6"/>
  <c r="K8" i="6"/>
  <c r="K4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5" i="1"/>
  <c r="E51" i="1"/>
  <c r="E47" i="1"/>
  <c r="E43" i="1"/>
  <c r="E39" i="1"/>
  <c r="E35" i="1"/>
  <c r="E31" i="1"/>
  <c r="E54" i="1"/>
  <c r="E50" i="1"/>
  <c r="E46" i="1"/>
  <c r="E42" i="1"/>
  <c r="E38" i="1"/>
  <c r="E34" i="1"/>
  <c r="E30" i="1"/>
  <c r="E28" i="1"/>
  <c r="E10" i="1"/>
  <c r="E8" i="1"/>
  <c r="E9" i="1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213" i="5"/>
  <c r="E209" i="5"/>
  <c r="E207" i="5"/>
  <c r="E205" i="5"/>
  <c r="E203" i="5"/>
  <c r="E201" i="5"/>
  <c r="E199" i="5"/>
  <c r="E197" i="5"/>
  <c r="E182" i="5"/>
  <c r="E180" i="5"/>
  <c r="E178" i="5"/>
  <c r="E176" i="5"/>
  <c r="E174" i="5"/>
  <c r="E172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40" i="5"/>
  <c r="E138" i="5"/>
  <c r="E136" i="5"/>
  <c r="E134" i="5"/>
  <c r="E132" i="5"/>
  <c r="E130" i="5"/>
  <c r="E128" i="5"/>
  <c r="E126" i="5"/>
  <c r="E124" i="5"/>
  <c r="E122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F4" i="1"/>
  <c r="E4" i="1"/>
  <c r="E322" i="5"/>
  <c r="E321" i="5"/>
  <c r="E320" i="5"/>
  <c r="E319" i="5"/>
  <c r="E318" i="5"/>
  <c r="E317" i="5"/>
  <c r="E316" i="5"/>
  <c r="E191" i="5"/>
  <c r="E184" i="5"/>
  <c r="E211" i="5"/>
  <c r="E121" i="5"/>
  <c r="E123" i="5"/>
  <c r="E125" i="5"/>
  <c r="E127" i="5"/>
  <c r="E129" i="5"/>
  <c r="E131" i="5"/>
  <c r="E133" i="5"/>
  <c r="E135" i="5"/>
  <c r="E137" i="5"/>
  <c r="E139" i="5"/>
  <c r="E141" i="5"/>
  <c r="E143" i="5"/>
  <c r="E145" i="5"/>
  <c r="E147" i="5"/>
  <c r="E149" i="5"/>
  <c r="E151" i="5"/>
  <c r="E153" i="5"/>
  <c r="E155" i="5"/>
  <c r="E157" i="5"/>
  <c r="E159" i="5"/>
  <c r="E161" i="5"/>
  <c r="E163" i="5"/>
  <c r="E165" i="5"/>
  <c r="E167" i="5"/>
  <c r="E169" i="5"/>
  <c r="E171" i="5"/>
  <c r="E173" i="5"/>
  <c r="E175" i="5"/>
  <c r="E177" i="5"/>
  <c r="E179" i="5"/>
  <c r="E181" i="5"/>
  <c r="E190" i="5"/>
  <c r="E183" i="5"/>
  <c r="E192" i="5"/>
  <c r="E185" i="5"/>
  <c r="E194" i="5"/>
  <c r="E187" i="5"/>
  <c r="E196" i="5"/>
  <c r="E189" i="5"/>
  <c r="E198" i="5"/>
  <c r="E200" i="5"/>
  <c r="E202" i="5"/>
  <c r="E204" i="5"/>
  <c r="E206" i="5"/>
  <c r="E208" i="5"/>
  <c r="E210" i="5"/>
  <c r="E212" i="5"/>
  <c r="E193" i="5"/>
  <c r="E186" i="5"/>
  <c r="E195" i="5"/>
  <c r="E188" i="5"/>
</calcChain>
</file>

<file path=xl/sharedStrings.xml><?xml version="1.0" encoding="utf-8"?>
<sst xmlns="http://schemas.openxmlformats.org/spreadsheetml/2006/main" count="38" uniqueCount="19">
  <si>
    <t>Viscosity</t>
  </si>
  <si>
    <t>Time</t>
  </si>
  <si>
    <t>[Pa·s]</t>
  </si>
  <si>
    <t>[min]</t>
  </si>
  <si>
    <t>[cP]</t>
  </si>
  <si>
    <t>[psi]</t>
  </si>
  <si>
    <t>Average</t>
  </si>
  <si>
    <t>[C]</t>
  </si>
  <si>
    <t>Pressure</t>
  </si>
  <si>
    <t>Shear Rate</t>
  </si>
  <si>
    <t>[1/s]</t>
  </si>
  <si>
    <t>Shear Stress</t>
  </si>
  <si>
    <t>[Pa]</t>
  </si>
  <si>
    <t>[mPa]</t>
  </si>
  <si>
    <r>
      <rPr>
        <sz val="16"/>
        <color theme="1"/>
        <rFont val="Times New Roman"/>
        <family val="1"/>
      </rPr>
      <t>τ=</t>
    </r>
    <r>
      <rPr>
        <sz val="16"/>
        <color theme="1"/>
        <rFont val="Calibri"/>
        <family val="2"/>
      </rPr>
      <t>µ*ṙ</t>
    </r>
  </si>
  <si>
    <t>0.1 wt% xanthan solution; 100 1/s shear rate</t>
  </si>
  <si>
    <t>* -----</t>
  </si>
  <si>
    <t>air measurement set as -2 cP</t>
  </si>
  <si>
    <t>Temp-Y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</si>
</sst>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Viscosity of air (90C; 0 psi</a:t>
            </a:r>
            <a:r>
              <a:rPr lang="en-US" sz="1600" b="0" baseline="0"/>
              <a:t>)</a:t>
            </a:r>
            <a:endParaRPr lang="en-US" sz="1600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Air!$F$2:$F$3</c:f>
              <c:strCache>
                <c:ptCount val="1"/>
                <c:pt idx="0">
                  <c:v>Viscosity [cP]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Air!$D$4:$D$123</c:f>
              <c:numCache>
                <c:formatCode>General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10.3</c:v>
                </c:pt>
                <c:pt idx="41">
                  <c:v>10.5</c:v>
                </c:pt>
                <c:pt idx="42">
                  <c:v>10.8</c:v>
                </c:pt>
                <c:pt idx="43">
                  <c:v>11</c:v>
                </c:pt>
                <c:pt idx="44">
                  <c:v>11.3</c:v>
                </c:pt>
                <c:pt idx="45">
                  <c:v>11.5</c:v>
                </c:pt>
                <c:pt idx="46">
                  <c:v>11.8</c:v>
                </c:pt>
                <c:pt idx="47">
                  <c:v>12</c:v>
                </c:pt>
                <c:pt idx="48">
                  <c:v>12.3</c:v>
                </c:pt>
                <c:pt idx="49">
                  <c:v>12.5</c:v>
                </c:pt>
                <c:pt idx="50">
                  <c:v>12.8</c:v>
                </c:pt>
                <c:pt idx="51">
                  <c:v>13</c:v>
                </c:pt>
                <c:pt idx="52">
                  <c:v>13.3</c:v>
                </c:pt>
                <c:pt idx="53">
                  <c:v>13.5</c:v>
                </c:pt>
                <c:pt idx="54">
                  <c:v>13.8</c:v>
                </c:pt>
                <c:pt idx="55">
                  <c:v>14</c:v>
                </c:pt>
                <c:pt idx="56">
                  <c:v>14.3</c:v>
                </c:pt>
              </c:numCache>
            </c:numRef>
          </c:xVal>
          <c:yVal>
            <c:numRef>
              <c:f>Air!$E$4:$E$123</c:f>
              <c:numCache>
                <c:formatCode>General</c:formatCode>
                <c:ptCount val="120"/>
                <c:pt idx="0">
                  <c:v>1.2593333333333332</c:v>
                </c:pt>
                <c:pt idx="1">
                  <c:v>1.1243333333333332</c:v>
                </c:pt>
                <c:pt idx="2">
                  <c:v>1.0938333333333334</c:v>
                </c:pt>
                <c:pt idx="3">
                  <c:v>1.0805</c:v>
                </c:pt>
                <c:pt idx="4">
                  <c:v>1.1243333333333332</c:v>
                </c:pt>
                <c:pt idx="5">
                  <c:v>1.0938333333333334</c:v>
                </c:pt>
                <c:pt idx="6">
                  <c:v>1.0805</c:v>
                </c:pt>
                <c:pt idx="7">
                  <c:v>1.0571666666666666</c:v>
                </c:pt>
                <c:pt idx="8">
                  <c:v>1.0744999999999998</c:v>
                </c:pt>
                <c:pt idx="9">
                  <c:v>1.1078333333333334</c:v>
                </c:pt>
                <c:pt idx="10">
                  <c:v>1.0978333333333334</c:v>
                </c:pt>
                <c:pt idx="11">
                  <c:v>1.1126666666666667</c:v>
                </c:pt>
                <c:pt idx="12">
                  <c:v>1.0629999999999999</c:v>
                </c:pt>
                <c:pt idx="13">
                  <c:v>1.0239999999999998</c:v>
                </c:pt>
                <c:pt idx="14">
                  <c:v>0.97533333333333327</c:v>
                </c:pt>
                <c:pt idx="15">
                  <c:v>0.88483333333333336</c:v>
                </c:pt>
                <c:pt idx="16">
                  <c:v>0.84866666666666657</c:v>
                </c:pt>
                <c:pt idx="17">
                  <c:v>0.81866666666666665</c:v>
                </c:pt>
                <c:pt idx="18">
                  <c:v>0.88333333333333341</c:v>
                </c:pt>
                <c:pt idx="19">
                  <c:v>0.88316666666666677</c:v>
                </c:pt>
                <c:pt idx="20">
                  <c:v>0.9201666666666668</c:v>
                </c:pt>
                <c:pt idx="21">
                  <c:v>0.99733333333333329</c:v>
                </c:pt>
                <c:pt idx="22">
                  <c:v>1.1051666666666666</c:v>
                </c:pt>
                <c:pt idx="23">
                  <c:v>1.1608333333333332</c:v>
                </c:pt>
                <c:pt idx="24">
                  <c:v>1.1249999999999998</c:v>
                </c:pt>
                <c:pt idx="25">
                  <c:v>1.1708333333333332</c:v>
                </c:pt>
                <c:pt idx="26">
                  <c:v>1.1593333333333333</c:v>
                </c:pt>
                <c:pt idx="27">
                  <c:v>1.0801666666666667</c:v>
                </c:pt>
                <c:pt idx="28">
                  <c:v>0.9318333333333334</c:v>
                </c:pt>
                <c:pt idx="29">
                  <c:v>0.87783333333333324</c:v>
                </c:pt>
                <c:pt idx="30">
                  <c:v>0.79916666666666669</c:v>
                </c:pt>
                <c:pt idx="31">
                  <c:v>0.72950000000000015</c:v>
                </c:pt>
                <c:pt idx="32">
                  <c:v>0.65499999999999992</c:v>
                </c:pt>
                <c:pt idx="33">
                  <c:v>0.60216666666666674</c:v>
                </c:pt>
                <c:pt idx="34">
                  <c:v>0.60699999999999987</c:v>
                </c:pt>
                <c:pt idx="35">
                  <c:v>0.61</c:v>
                </c:pt>
                <c:pt idx="36">
                  <c:v>0.6735000000000001</c:v>
                </c:pt>
                <c:pt idx="37">
                  <c:v>0.73483333333333334</c:v>
                </c:pt>
                <c:pt idx="38">
                  <c:v>0.85749999999999993</c:v>
                </c:pt>
                <c:pt idx="39">
                  <c:v>0.99449999999999994</c:v>
                </c:pt>
                <c:pt idx="40">
                  <c:v>1.1563333333333332</c:v>
                </c:pt>
                <c:pt idx="41">
                  <c:v>1.1956666666666667</c:v>
                </c:pt>
                <c:pt idx="42">
                  <c:v>1.4533333333333331</c:v>
                </c:pt>
                <c:pt idx="43">
                  <c:v>1.4236666666666666</c:v>
                </c:pt>
                <c:pt idx="44">
                  <c:v>1.4019999999999999</c:v>
                </c:pt>
                <c:pt idx="45">
                  <c:v>1.2745</c:v>
                </c:pt>
                <c:pt idx="46">
                  <c:v>1.1531666666666667</c:v>
                </c:pt>
                <c:pt idx="47">
                  <c:v>1.0758333333333334</c:v>
                </c:pt>
                <c:pt idx="48">
                  <c:v>0.76150000000000018</c:v>
                </c:pt>
                <c:pt idx="49">
                  <c:v>0.72566666666666668</c:v>
                </c:pt>
                <c:pt idx="50">
                  <c:v>0.64116666666666666</c:v>
                </c:pt>
                <c:pt idx="51">
                  <c:v>0.61</c:v>
                </c:pt>
                <c:pt idx="52">
                  <c:v>0.5638333333333333</c:v>
                </c:pt>
                <c:pt idx="53">
                  <c:v>0.60669444444444454</c:v>
                </c:pt>
                <c:pt idx="54">
                  <c:v>0.62206018518518513</c:v>
                </c:pt>
                <c:pt idx="55">
                  <c:v>0.60629243827160495</c:v>
                </c:pt>
                <c:pt idx="56">
                  <c:v>0.61531340020576142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21760"/>
        <c:axId val="268024064"/>
      </c:scatterChart>
      <c:valAx>
        <c:axId val="268021760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68024064"/>
        <c:crossesAt val="-30"/>
        <c:crossBetween val="midCat"/>
        <c:majorUnit val="3"/>
        <c:minorUnit val="0.5"/>
      </c:valAx>
      <c:valAx>
        <c:axId val="268024064"/>
        <c:scaling>
          <c:orientation val="minMax"/>
          <c:max val="40"/>
          <c:min val="-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5014071157771948"/>
            </c:manualLayout>
          </c:layout>
          <c:overlay val="0"/>
        </c:title>
        <c:numFmt formatCode="#,##0.0" sourceLinked="0"/>
        <c:majorTickMark val="out"/>
        <c:minorTickMark val="in"/>
        <c:tickLblPos val="nextTo"/>
        <c:crossAx val="268021760"/>
        <c:crosses val="autoZero"/>
        <c:crossBetween val="midCat"/>
        <c:majorUnit val="10"/>
        <c:minorUnit val="5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2195975503061"/>
          <c:y val="3.5335739282589679E-2"/>
          <c:w val="0.73617563429571309"/>
          <c:h val="0.77829068241469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'1% SDS solution'!$F$3:$F$4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'1% SDS solution'!$B$5:$B$2005</c:f>
              <c:numCache>
                <c:formatCode>General</c:formatCode>
                <c:ptCount val="20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10.3</c:v>
                </c:pt>
                <c:pt idx="42">
                  <c:v>10.5</c:v>
                </c:pt>
                <c:pt idx="43">
                  <c:v>10.8</c:v>
                </c:pt>
                <c:pt idx="44">
                  <c:v>11</c:v>
                </c:pt>
                <c:pt idx="45">
                  <c:v>11.3</c:v>
                </c:pt>
                <c:pt idx="46">
                  <c:v>11.5</c:v>
                </c:pt>
                <c:pt idx="47">
                  <c:v>11.8</c:v>
                </c:pt>
                <c:pt idx="48">
                  <c:v>12</c:v>
                </c:pt>
                <c:pt idx="49">
                  <c:v>12.3</c:v>
                </c:pt>
                <c:pt idx="50">
                  <c:v>12.5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13.5</c:v>
                </c:pt>
                <c:pt idx="55">
                  <c:v>13.8</c:v>
                </c:pt>
                <c:pt idx="56">
                  <c:v>14</c:v>
                </c:pt>
                <c:pt idx="57">
                  <c:v>14.3</c:v>
                </c:pt>
                <c:pt idx="58">
                  <c:v>14.5</c:v>
                </c:pt>
                <c:pt idx="59">
                  <c:v>14.8</c:v>
                </c:pt>
                <c:pt idx="60">
                  <c:v>15</c:v>
                </c:pt>
                <c:pt idx="61">
                  <c:v>15.3</c:v>
                </c:pt>
                <c:pt idx="62">
                  <c:v>15.5</c:v>
                </c:pt>
                <c:pt idx="63">
                  <c:v>15.8</c:v>
                </c:pt>
                <c:pt idx="64">
                  <c:v>16</c:v>
                </c:pt>
                <c:pt idx="65">
                  <c:v>16.3</c:v>
                </c:pt>
                <c:pt idx="66">
                  <c:v>16.5</c:v>
                </c:pt>
                <c:pt idx="67">
                  <c:v>16.8</c:v>
                </c:pt>
                <c:pt idx="68">
                  <c:v>17</c:v>
                </c:pt>
                <c:pt idx="69">
                  <c:v>17.3</c:v>
                </c:pt>
                <c:pt idx="70">
                  <c:v>17.5</c:v>
                </c:pt>
                <c:pt idx="71">
                  <c:v>17.8</c:v>
                </c:pt>
                <c:pt idx="72">
                  <c:v>18</c:v>
                </c:pt>
                <c:pt idx="73">
                  <c:v>18.3</c:v>
                </c:pt>
                <c:pt idx="74">
                  <c:v>18.5</c:v>
                </c:pt>
                <c:pt idx="75">
                  <c:v>18.8</c:v>
                </c:pt>
                <c:pt idx="76">
                  <c:v>19</c:v>
                </c:pt>
                <c:pt idx="77">
                  <c:v>19.3</c:v>
                </c:pt>
                <c:pt idx="78">
                  <c:v>19.5</c:v>
                </c:pt>
                <c:pt idx="79">
                  <c:v>19.8</c:v>
                </c:pt>
                <c:pt idx="80">
                  <c:v>20</c:v>
                </c:pt>
                <c:pt idx="81">
                  <c:v>20.3</c:v>
                </c:pt>
                <c:pt idx="82">
                  <c:v>20.5</c:v>
                </c:pt>
                <c:pt idx="83">
                  <c:v>20.8</c:v>
                </c:pt>
                <c:pt idx="84">
                  <c:v>21</c:v>
                </c:pt>
                <c:pt idx="85">
                  <c:v>21.3</c:v>
                </c:pt>
                <c:pt idx="86">
                  <c:v>21.5</c:v>
                </c:pt>
                <c:pt idx="87">
                  <c:v>21.8</c:v>
                </c:pt>
                <c:pt idx="88">
                  <c:v>22</c:v>
                </c:pt>
                <c:pt idx="89">
                  <c:v>22.3</c:v>
                </c:pt>
                <c:pt idx="90">
                  <c:v>22.5</c:v>
                </c:pt>
                <c:pt idx="91">
                  <c:v>22.8</c:v>
                </c:pt>
                <c:pt idx="92">
                  <c:v>23</c:v>
                </c:pt>
                <c:pt idx="93">
                  <c:v>23.3</c:v>
                </c:pt>
                <c:pt idx="94">
                  <c:v>23.5</c:v>
                </c:pt>
                <c:pt idx="95">
                  <c:v>23.8</c:v>
                </c:pt>
                <c:pt idx="96">
                  <c:v>24</c:v>
                </c:pt>
                <c:pt idx="97">
                  <c:v>24.3</c:v>
                </c:pt>
                <c:pt idx="98">
                  <c:v>24.5</c:v>
                </c:pt>
                <c:pt idx="99">
                  <c:v>24.8</c:v>
                </c:pt>
                <c:pt idx="100">
                  <c:v>25</c:v>
                </c:pt>
                <c:pt idx="101">
                  <c:v>25.3</c:v>
                </c:pt>
                <c:pt idx="102">
                  <c:v>25.5</c:v>
                </c:pt>
                <c:pt idx="103">
                  <c:v>25.8</c:v>
                </c:pt>
                <c:pt idx="104">
                  <c:v>26</c:v>
                </c:pt>
                <c:pt idx="105">
                  <c:v>26.3</c:v>
                </c:pt>
                <c:pt idx="106">
                  <c:v>26.5</c:v>
                </c:pt>
                <c:pt idx="107">
                  <c:v>26.8</c:v>
                </c:pt>
                <c:pt idx="108">
                  <c:v>27</c:v>
                </c:pt>
                <c:pt idx="109">
                  <c:v>27.3</c:v>
                </c:pt>
                <c:pt idx="110">
                  <c:v>27.5</c:v>
                </c:pt>
                <c:pt idx="111">
                  <c:v>27.8</c:v>
                </c:pt>
                <c:pt idx="112">
                  <c:v>28</c:v>
                </c:pt>
                <c:pt idx="113">
                  <c:v>28.3</c:v>
                </c:pt>
                <c:pt idx="114">
                  <c:v>28.5</c:v>
                </c:pt>
                <c:pt idx="115">
                  <c:v>28.8</c:v>
                </c:pt>
                <c:pt idx="116">
                  <c:v>29</c:v>
                </c:pt>
                <c:pt idx="117">
                  <c:v>29.3</c:v>
                </c:pt>
                <c:pt idx="118">
                  <c:v>29.5</c:v>
                </c:pt>
                <c:pt idx="119">
                  <c:v>29.8</c:v>
                </c:pt>
                <c:pt idx="120">
                  <c:v>30</c:v>
                </c:pt>
                <c:pt idx="121">
                  <c:v>30.3</c:v>
                </c:pt>
                <c:pt idx="122">
                  <c:v>30.5</c:v>
                </c:pt>
                <c:pt idx="123">
                  <c:v>30.8</c:v>
                </c:pt>
                <c:pt idx="124">
                  <c:v>31</c:v>
                </c:pt>
                <c:pt idx="125">
                  <c:v>31.3</c:v>
                </c:pt>
                <c:pt idx="126">
                  <c:v>31.5</c:v>
                </c:pt>
                <c:pt idx="127">
                  <c:v>31.8</c:v>
                </c:pt>
                <c:pt idx="128">
                  <c:v>32</c:v>
                </c:pt>
                <c:pt idx="129">
                  <c:v>32.299999999999997</c:v>
                </c:pt>
                <c:pt idx="130">
                  <c:v>32.5</c:v>
                </c:pt>
                <c:pt idx="131">
                  <c:v>32.799999999999997</c:v>
                </c:pt>
                <c:pt idx="132">
                  <c:v>33</c:v>
                </c:pt>
                <c:pt idx="133">
                  <c:v>33.299999999999997</c:v>
                </c:pt>
                <c:pt idx="134">
                  <c:v>33.5</c:v>
                </c:pt>
                <c:pt idx="135">
                  <c:v>33.799999999999997</c:v>
                </c:pt>
                <c:pt idx="136">
                  <c:v>34</c:v>
                </c:pt>
                <c:pt idx="137">
                  <c:v>34.299999999999997</c:v>
                </c:pt>
                <c:pt idx="138">
                  <c:v>34.5</c:v>
                </c:pt>
                <c:pt idx="139">
                  <c:v>34.799999999999997</c:v>
                </c:pt>
                <c:pt idx="140">
                  <c:v>35</c:v>
                </c:pt>
                <c:pt idx="141">
                  <c:v>35.299999999999997</c:v>
                </c:pt>
                <c:pt idx="142">
                  <c:v>35.5</c:v>
                </c:pt>
                <c:pt idx="143">
                  <c:v>35.799999999999997</c:v>
                </c:pt>
                <c:pt idx="144">
                  <c:v>36</c:v>
                </c:pt>
                <c:pt idx="145">
                  <c:v>36.299999999999997</c:v>
                </c:pt>
                <c:pt idx="146">
                  <c:v>36.5</c:v>
                </c:pt>
                <c:pt idx="147">
                  <c:v>36.799999999999997</c:v>
                </c:pt>
                <c:pt idx="148">
                  <c:v>37</c:v>
                </c:pt>
                <c:pt idx="149">
                  <c:v>37.299999999999997</c:v>
                </c:pt>
                <c:pt idx="150">
                  <c:v>37.5</c:v>
                </c:pt>
                <c:pt idx="151">
                  <c:v>37.799999999999997</c:v>
                </c:pt>
                <c:pt idx="152">
                  <c:v>38</c:v>
                </c:pt>
                <c:pt idx="153">
                  <c:v>38.299999999999997</c:v>
                </c:pt>
                <c:pt idx="154">
                  <c:v>38.5</c:v>
                </c:pt>
                <c:pt idx="155">
                  <c:v>38.799999999999997</c:v>
                </c:pt>
                <c:pt idx="156">
                  <c:v>39</c:v>
                </c:pt>
                <c:pt idx="157">
                  <c:v>39.299999999999997</c:v>
                </c:pt>
                <c:pt idx="158">
                  <c:v>39.5</c:v>
                </c:pt>
                <c:pt idx="159">
                  <c:v>39.799999999999997</c:v>
                </c:pt>
                <c:pt idx="160">
                  <c:v>40</c:v>
                </c:pt>
                <c:pt idx="161">
                  <c:v>40.299999999999997</c:v>
                </c:pt>
                <c:pt idx="162">
                  <c:v>40.5</c:v>
                </c:pt>
                <c:pt idx="163">
                  <c:v>40.799999999999997</c:v>
                </c:pt>
                <c:pt idx="164">
                  <c:v>41</c:v>
                </c:pt>
                <c:pt idx="165">
                  <c:v>41.3</c:v>
                </c:pt>
                <c:pt idx="166">
                  <c:v>41.5</c:v>
                </c:pt>
                <c:pt idx="167">
                  <c:v>41.8</c:v>
                </c:pt>
                <c:pt idx="168">
                  <c:v>42</c:v>
                </c:pt>
                <c:pt idx="169">
                  <c:v>42.3</c:v>
                </c:pt>
                <c:pt idx="170">
                  <c:v>42.5</c:v>
                </c:pt>
                <c:pt idx="171">
                  <c:v>42.8</c:v>
                </c:pt>
                <c:pt idx="172">
                  <c:v>43</c:v>
                </c:pt>
                <c:pt idx="173">
                  <c:v>43.3</c:v>
                </c:pt>
                <c:pt idx="174">
                  <c:v>43.5</c:v>
                </c:pt>
                <c:pt idx="175">
                  <c:v>43.8</c:v>
                </c:pt>
                <c:pt idx="176">
                  <c:v>44</c:v>
                </c:pt>
                <c:pt idx="177">
                  <c:v>44.3</c:v>
                </c:pt>
                <c:pt idx="178">
                  <c:v>44.5</c:v>
                </c:pt>
                <c:pt idx="179">
                  <c:v>44.8</c:v>
                </c:pt>
                <c:pt idx="180">
                  <c:v>45</c:v>
                </c:pt>
                <c:pt idx="181">
                  <c:v>45.3</c:v>
                </c:pt>
                <c:pt idx="182">
                  <c:v>45.5</c:v>
                </c:pt>
                <c:pt idx="183">
                  <c:v>45.8</c:v>
                </c:pt>
                <c:pt idx="184">
                  <c:v>46</c:v>
                </c:pt>
                <c:pt idx="185">
                  <c:v>46.3</c:v>
                </c:pt>
                <c:pt idx="186">
                  <c:v>46.5</c:v>
                </c:pt>
                <c:pt idx="187">
                  <c:v>46.8</c:v>
                </c:pt>
                <c:pt idx="188">
                  <c:v>47</c:v>
                </c:pt>
                <c:pt idx="189">
                  <c:v>47.3</c:v>
                </c:pt>
                <c:pt idx="190">
                  <c:v>47.5</c:v>
                </c:pt>
                <c:pt idx="191">
                  <c:v>47.8</c:v>
                </c:pt>
                <c:pt idx="192">
                  <c:v>48</c:v>
                </c:pt>
                <c:pt idx="193">
                  <c:v>48.3</c:v>
                </c:pt>
                <c:pt idx="194">
                  <c:v>48.5</c:v>
                </c:pt>
                <c:pt idx="195">
                  <c:v>48.8</c:v>
                </c:pt>
                <c:pt idx="196">
                  <c:v>49</c:v>
                </c:pt>
                <c:pt idx="197">
                  <c:v>49.3</c:v>
                </c:pt>
                <c:pt idx="198">
                  <c:v>49.5</c:v>
                </c:pt>
                <c:pt idx="199">
                  <c:v>49.8</c:v>
                </c:pt>
                <c:pt idx="200" formatCode="0.0">
                  <c:v>50</c:v>
                </c:pt>
                <c:pt idx="201" formatCode="0.0">
                  <c:v>50.3</c:v>
                </c:pt>
                <c:pt idx="202" formatCode="0.0">
                  <c:v>50.5</c:v>
                </c:pt>
                <c:pt idx="203" formatCode="0.0">
                  <c:v>50.8</c:v>
                </c:pt>
                <c:pt idx="204" formatCode="0.0">
                  <c:v>51</c:v>
                </c:pt>
                <c:pt idx="205" formatCode="0.0">
                  <c:v>51.3</c:v>
                </c:pt>
                <c:pt idx="206" formatCode="0.0">
                  <c:v>51.5</c:v>
                </c:pt>
                <c:pt idx="207" formatCode="0.0">
                  <c:v>51.8</c:v>
                </c:pt>
                <c:pt idx="208" formatCode="0.0">
                  <c:v>52</c:v>
                </c:pt>
                <c:pt idx="209" formatCode="0.0">
                  <c:v>52.3</c:v>
                </c:pt>
                <c:pt idx="210" formatCode="0.0">
                  <c:v>52.5</c:v>
                </c:pt>
                <c:pt idx="211" formatCode="0.0">
                  <c:v>52.8</c:v>
                </c:pt>
                <c:pt idx="212" formatCode="0.0">
                  <c:v>53</c:v>
                </c:pt>
                <c:pt idx="213" formatCode="0.0">
                  <c:v>53.3</c:v>
                </c:pt>
                <c:pt idx="214" formatCode="0.0">
                  <c:v>53.5</c:v>
                </c:pt>
                <c:pt idx="215" formatCode="0.0">
                  <c:v>53.8</c:v>
                </c:pt>
                <c:pt idx="216" formatCode="0.0">
                  <c:v>54</c:v>
                </c:pt>
                <c:pt idx="217" formatCode="0.0">
                  <c:v>54.3</c:v>
                </c:pt>
                <c:pt idx="218" formatCode="0.0">
                  <c:v>54.5</c:v>
                </c:pt>
                <c:pt idx="219" formatCode="0.0">
                  <c:v>54.8</c:v>
                </c:pt>
                <c:pt idx="220" formatCode="0.0">
                  <c:v>55</c:v>
                </c:pt>
                <c:pt idx="221" formatCode="0.0">
                  <c:v>55.3</c:v>
                </c:pt>
                <c:pt idx="222" formatCode="0.0">
                  <c:v>55.5</c:v>
                </c:pt>
                <c:pt idx="223" formatCode="0.0">
                  <c:v>55.8</c:v>
                </c:pt>
                <c:pt idx="224" formatCode="0.0">
                  <c:v>56</c:v>
                </c:pt>
                <c:pt idx="225" formatCode="0.0">
                  <c:v>56.3</c:v>
                </c:pt>
                <c:pt idx="226" formatCode="0.0">
                  <c:v>56.5</c:v>
                </c:pt>
                <c:pt idx="227" formatCode="0.0">
                  <c:v>56.8</c:v>
                </c:pt>
                <c:pt idx="228" formatCode="0.0">
                  <c:v>57</c:v>
                </c:pt>
                <c:pt idx="229" formatCode="0.0">
                  <c:v>57.3</c:v>
                </c:pt>
                <c:pt idx="230" formatCode="0.0">
                  <c:v>57.5</c:v>
                </c:pt>
                <c:pt idx="231" formatCode="0.0">
                  <c:v>57.8</c:v>
                </c:pt>
                <c:pt idx="232" formatCode="0.0">
                  <c:v>58</c:v>
                </c:pt>
                <c:pt idx="233" formatCode="0.0">
                  <c:v>58.3</c:v>
                </c:pt>
                <c:pt idx="234" formatCode="0.0">
                  <c:v>58.5</c:v>
                </c:pt>
                <c:pt idx="235" formatCode="0.0">
                  <c:v>58.8</c:v>
                </c:pt>
                <c:pt idx="236" formatCode="0.0">
                  <c:v>59</c:v>
                </c:pt>
                <c:pt idx="237" formatCode="0.0">
                  <c:v>59.3</c:v>
                </c:pt>
                <c:pt idx="238" formatCode="0.0">
                  <c:v>59.5</c:v>
                </c:pt>
                <c:pt idx="239" formatCode="0.0">
                  <c:v>59.8</c:v>
                </c:pt>
                <c:pt idx="240" formatCode="0.0">
                  <c:v>60</c:v>
                </c:pt>
                <c:pt idx="241" formatCode="0.0">
                  <c:v>60.3</c:v>
                </c:pt>
                <c:pt idx="242" formatCode="0.0">
                  <c:v>60.5</c:v>
                </c:pt>
                <c:pt idx="243" formatCode="0.0">
                  <c:v>60.8</c:v>
                </c:pt>
                <c:pt idx="244" formatCode="0.0">
                  <c:v>61</c:v>
                </c:pt>
                <c:pt idx="245" formatCode="0.0">
                  <c:v>61.3</c:v>
                </c:pt>
                <c:pt idx="246" formatCode="0.0">
                  <c:v>61.5</c:v>
                </c:pt>
                <c:pt idx="247" formatCode="0.0">
                  <c:v>61.8</c:v>
                </c:pt>
                <c:pt idx="248" formatCode="0.0">
                  <c:v>62</c:v>
                </c:pt>
                <c:pt idx="249" formatCode="0.0">
                  <c:v>62.3</c:v>
                </c:pt>
                <c:pt idx="250" formatCode="0.0">
                  <c:v>62.5</c:v>
                </c:pt>
                <c:pt idx="251" formatCode="0.0">
                  <c:v>62.8</c:v>
                </c:pt>
                <c:pt idx="252" formatCode="0.0">
                  <c:v>63</c:v>
                </c:pt>
                <c:pt idx="253" formatCode="0.0">
                  <c:v>63.3</c:v>
                </c:pt>
                <c:pt idx="254" formatCode="0.0">
                  <c:v>63.5</c:v>
                </c:pt>
                <c:pt idx="255" formatCode="0.0">
                  <c:v>63.8</c:v>
                </c:pt>
                <c:pt idx="256" formatCode="0.0">
                  <c:v>64</c:v>
                </c:pt>
                <c:pt idx="257" formatCode="0.0">
                  <c:v>64.3</c:v>
                </c:pt>
                <c:pt idx="258" formatCode="0.0">
                  <c:v>64.5</c:v>
                </c:pt>
                <c:pt idx="259" formatCode="0.0">
                  <c:v>64.8</c:v>
                </c:pt>
                <c:pt idx="260" formatCode="0.0">
                  <c:v>65</c:v>
                </c:pt>
                <c:pt idx="261" formatCode="0.0">
                  <c:v>65.3</c:v>
                </c:pt>
                <c:pt idx="262" formatCode="0.0">
                  <c:v>65.5</c:v>
                </c:pt>
                <c:pt idx="263" formatCode="0.0">
                  <c:v>65.8</c:v>
                </c:pt>
                <c:pt idx="264" formatCode="0.0">
                  <c:v>66</c:v>
                </c:pt>
                <c:pt idx="265" formatCode="0.0">
                  <c:v>66.3</c:v>
                </c:pt>
                <c:pt idx="266" formatCode="0.0">
                  <c:v>66.5</c:v>
                </c:pt>
                <c:pt idx="267" formatCode="0.0">
                  <c:v>66.8</c:v>
                </c:pt>
                <c:pt idx="268" formatCode="0.0">
                  <c:v>67</c:v>
                </c:pt>
                <c:pt idx="269" formatCode="0.0">
                  <c:v>67.3</c:v>
                </c:pt>
                <c:pt idx="270" formatCode="0.0">
                  <c:v>67.5</c:v>
                </c:pt>
                <c:pt idx="271" formatCode="0.0">
                  <c:v>67.8</c:v>
                </c:pt>
                <c:pt idx="272" formatCode="0.0">
                  <c:v>68</c:v>
                </c:pt>
                <c:pt idx="273" formatCode="0.0">
                  <c:v>68.3</c:v>
                </c:pt>
                <c:pt idx="274" formatCode="0.0">
                  <c:v>68.5</c:v>
                </c:pt>
                <c:pt idx="275" formatCode="0.0">
                  <c:v>68.8</c:v>
                </c:pt>
                <c:pt idx="276" formatCode="0.0">
                  <c:v>69</c:v>
                </c:pt>
                <c:pt idx="277" formatCode="0.0">
                  <c:v>69.3</c:v>
                </c:pt>
                <c:pt idx="278" formatCode="0.0">
                  <c:v>69.5</c:v>
                </c:pt>
                <c:pt idx="279" formatCode="0.0">
                  <c:v>69.8</c:v>
                </c:pt>
                <c:pt idx="280" formatCode="0.0">
                  <c:v>70</c:v>
                </c:pt>
                <c:pt idx="281" formatCode="0.0">
                  <c:v>70.3</c:v>
                </c:pt>
                <c:pt idx="282" formatCode="0.0">
                  <c:v>70.5</c:v>
                </c:pt>
                <c:pt idx="283" formatCode="0.0">
                  <c:v>70.8</c:v>
                </c:pt>
                <c:pt idx="284" formatCode="0.0">
                  <c:v>71</c:v>
                </c:pt>
                <c:pt idx="285" formatCode="0.0">
                  <c:v>71.3</c:v>
                </c:pt>
                <c:pt idx="286" formatCode="0.0">
                  <c:v>71.5</c:v>
                </c:pt>
                <c:pt idx="287" formatCode="0.0">
                  <c:v>71.8</c:v>
                </c:pt>
                <c:pt idx="288" formatCode="0.0">
                  <c:v>72</c:v>
                </c:pt>
                <c:pt idx="289" formatCode="0.0">
                  <c:v>72.3</c:v>
                </c:pt>
                <c:pt idx="290" formatCode="0.0">
                  <c:v>72.5</c:v>
                </c:pt>
                <c:pt idx="291" formatCode="0.0">
                  <c:v>72.8</c:v>
                </c:pt>
                <c:pt idx="292" formatCode="0.0">
                  <c:v>73</c:v>
                </c:pt>
                <c:pt idx="293" formatCode="0.0">
                  <c:v>73.3</c:v>
                </c:pt>
                <c:pt idx="294" formatCode="0.0">
                  <c:v>73.5</c:v>
                </c:pt>
                <c:pt idx="295" formatCode="0.0">
                  <c:v>73.8</c:v>
                </c:pt>
                <c:pt idx="296" formatCode="0.0">
                  <c:v>74</c:v>
                </c:pt>
                <c:pt idx="297" formatCode="0.0">
                  <c:v>74.3</c:v>
                </c:pt>
                <c:pt idx="298" formatCode="0.0">
                  <c:v>74.5</c:v>
                </c:pt>
                <c:pt idx="299" formatCode="0.0">
                  <c:v>74.8</c:v>
                </c:pt>
                <c:pt idx="300" formatCode="0.0">
                  <c:v>75</c:v>
                </c:pt>
                <c:pt idx="301" formatCode="0.0">
                  <c:v>75.3</c:v>
                </c:pt>
                <c:pt idx="302" formatCode="0.0">
                  <c:v>75.5</c:v>
                </c:pt>
                <c:pt idx="303" formatCode="0.0">
                  <c:v>75.8</c:v>
                </c:pt>
                <c:pt idx="304" formatCode="0.0">
                  <c:v>76</c:v>
                </c:pt>
                <c:pt idx="305" formatCode="0.0">
                  <c:v>76.3</c:v>
                </c:pt>
                <c:pt idx="306" formatCode="0.0">
                  <c:v>76.5</c:v>
                </c:pt>
                <c:pt idx="307" formatCode="0.0">
                  <c:v>76.8</c:v>
                </c:pt>
                <c:pt idx="308" formatCode="0.0">
                  <c:v>77</c:v>
                </c:pt>
                <c:pt idx="309" formatCode="0.0">
                  <c:v>77.3</c:v>
                </c:pt>
                <c:pt idx="310" formatCode="0.0">
                  <c:v>77.5</c:v>
                </c:pt>
                <c:pt idx="311" formatCode="0.0">
                  <c:v>77.8</c:v>
                </c:pt>
                <c:pt idx="312" formatCode="0.0">
                  <c:v>78</c:v>
                </c:pt>
                <c:pt idx="313" formatCode="0.0">
                  <c:v>78.3</c:v>
                </c:pt>
                <c:pt idx="314" formatCode="0.0">
                  <c:v>78.5</c:v>
                </c:pt>
                <c:pt idx="315" formatCode="0.0">
                  <c:v>78.8</c:v>
                </c:pt>
                <c:pt idx="316" formatCode="0.0">
                  <c:v>79</c:v>
                </c:pt>
                <c:pt idx="317" formatCode="0.0">
                  <c:v>79.3</c:v>
                </c:pt>
                <c:pt idx="318" formatCode="0.0">
                  <c:v>79.5</c:v>
                </c:pt>
                <c:pt idx="319" formatCode="0.0">
                  <c:v>79.8</c:v>
                </c:pt>
                <c:pt idx="320" formatCode="0.0">
                  <c:v>80</c:v>
                </c:pt>
                <c:pt idx="321" formatCode="0.0">
                  <c:v>80.3</c:v>
                </c:pt>
                <c:pt idx="322" formatCode="0.0">
                  <c:v>80.5</c:v>
                </c:pt>
                <c:pt idx="323" formatCode="0.0">
                  <c:v>80.8</c:v>
                </c:pt>
                <c:pt idx="324" formatCode="0.0">
                  <c:v>81</c:v>
                </c:pt>
                <c:pt idx="325" formatCode="0.0">
                  <c:v>81.3</c:v>
                </c:pt>
                <c:pt idx="326" formatCode="0.0">
                  <c:v>81.5</c:v>
                </c:pt>
                <c:pt idx="327" formatCode="0.0">
                  <c:v>81.8</c:v>
                </c:pt>
                <c:pt idx="328" formatCode="0.0">
                  <c:v>82</c:v>
                </c:pt>
                <c:pt idx="329" formatCode="0.0">
                  <c:v>82.3</c:v>
                </c:pt>
                <c:pt idx="330" formatCode="0.0">
                  <c:v>82.5</c:v>
                </c:pt>
                <c:pt idx="331" formatCode="0.0">
                  <c:v>82.8</c:v>
                </c:pt>
                <c:pt idx="332" formatCode="0.0">
                  <c:v>83</c:v>
                </c:pt>
                <c:pt idx="333" formatCode="0.0">
                  <c:v>83.3</c:v>
                </c:pt>
                <c:pt idx="334" formatCode="0.0">
                  <c:v>83.5</c:v>
                </c:pt>
                <c:pt idx="335" formatCode="0.0">
                  <c:v>83.8</c:v>
                </c:pt>
                <c:pt idx="336" formatCode="0.0">
                  <c:v>84</c:v>
                </c:pt>
                <c:pt idx="337" formatCode="0.0">
                  <c:v>84.3</c:v>
                </c:pt>
                <c:pt idx="338" formatCode="0.0">
                  <c:v>84.5</c:v>
                </c:pt>
                <c:pt idx="339" formatCode="0.0">
                  <c:v>84.8</c:v>
                </c:pt>
                <c:pt idx="340" formatCode="0.0">
                  <c:v>85</c:v>
                </c:pt>
                <c:pt idx="341" formatCode="0.0">
                  <c:v>85.3</c:v>
                </c:pt>
                <c:pt idx="342" formatCode="0.0">
                  <c:v>85.5</c:v>
                </c:pt>
                <c:pt idx="343" formatCode="0.0">
                  <c:v>85.8</c:v>
                </c:pt>
                <c:pt idx="344" formatCode="0.0">
                  <c:v>86</c:v>
                </c:pt>
                <c:pt idx="345" formatCode="0.0">
                  <c:v>86.3</c:v>
                </c:pt>
                <c:pt idx="346" formatCode="0.0">
                  <c:v>86.5</c:v>
                </c:pt>
                <c:pt idx="347" formatCode="0.0">
                  <c:v>86.8</c:v>
                </c:pt>
                <c:pt idx="348" formatCode="0.0">
                  <c:v>87</c:v>
                </c:pt>
                <c:pt idx="349" formatCode="0.0">
                  <c:v>87.3</c:v>
                </c:pt>
                <c:pt idx="350" formatCode="0.0">
                  <c:v>87.5</c:v>
                </c:pt>
                <c:pt idx="351" formatCode="0.0">
                  <c:v>87.8</c:v>
                </c:pt>
                <c:pt idx="352" formatCode="0.0">
                  <c:v>88</c:v>
                </c:pt>
                <c:pt idx="353" formatCode="0.0">
                  <c:v>88.3</c:v>
                </c:pt>
                <c:pt idx="354" formatCode="0.0">
                  <c:v>88.5</c:v>
                </c:pt>
                <c:pt idx="355" formatCode="0.0">
                  <c:v>88.8</c:v>
                </c:pt>
                <c:pt idx="356" formatCode="0.0">
                  <c:v>89</c:v>
                </c:pt>
                <c:pt idx="357" formatCode="0.0">
                  <c:v>89.3</c:v>
                </c:pt>
                <c:pt idx="358" formatCode="0.0">
                  <c:v>89.5</c:v>
                </c:pt>
                <c:pt idx="359" formatCode="0.0">
                  <c:v>89.8</c:v>
                </c:pt>
                <c:pt idx="360" formatCode="0.0">
                  <c:v>90</c:v>
                </c:pt>
                <c:pt idx="361" formatCode="0.0">
                  <c:v>90.3</c:v>
                </c:pt>
                <c:pt idx="362" formatCode="0.0">
                  <c:v>90.5</c:v>
                </c:pt>
                <c:pt idx="363" formatCode="0.0">
                  <c:v>90.8</c:v>
                </c:pt>
                <c:pt idx="364" formatCode="0.0">
                  <c:v>91</c:v>
                </c:pt>
                <c:pt idx="365" formatCode="0.0">
                  <c:v>91.3</c:v>
                </c:pt>
                <c:pt idx="366" formatCode="0.0">
                  <c:v>91.5</c:v>
                </c:pt>
                <c:pt idx="367" formatCode="0.0">
                  <c:v>91.8</c:v>
                </c:pt>
                <c:pt idx="368" formatCode="0.0">
                  <c:v>92</c:v>
                </c:pt>
                <c:pt idx="369" formatCode="0.0">
                  <c:v>92.3</c:v>
                </c:pt>
                <c:pt idx="370" formatCode="0.0">
                  <c:v>92.5</c:v>
                </c:pt>
                <c:pt idx="371" formatCode="0.0">
                  <c:v>92.8</c:v>
                </c:pt>
                <c:pt idx="372" formatCode="0.0">
                  <c:v>93</c:v>
                </c:pt>
                <c:pt idx="373" formatCode="0.0">
                  <c:v>93.3</c:v>
                </c:pt>
                <c:pt idx="374" formatCode="0.0">
                  <c:v>93.5</c:v>
                </c:pt>
                <c:pt idx="375" formatCode="0.0">
                  <c:v>93.8</c:v>
                </c:pt>
                <c:pt idx="376" formatCode="0.0">
                  <c:v>94</c:v>
                </c:pt>
                <c:pt idx="377" formatCode="0.0">
                  <c:v>94.3</c:v>
                </c:pt>
                <c:pt idx="378" formatCode="0.0">
                  <c:v>94.5</c:v>
                </c:pt>
                <c:pt idx="379" formatCode="0.0">
                  <c:v>94.8</c:v>
                </c:pt>
                <c:pt idx="380" formatCode="0.0">
                  <c:v>95</c:v>
                </c:pt>
                <c:pt idx="381" formatCode="0.0">
                  <c:v>95.3</c:v>
                </c:pt>
                <c:pt idx="382" formatCode="0.0">
                  <c:v>95.5</c:v>
                </c:pt>
                <c:pt idx="383" formatCode="0.0">
                  <c:v>95.8</c:v>
                </c:pt>
                <c:pt idx="384" formatCode="0.0">
                  <c:v>96</c:v>
                </c:pt>
                <c:pt idx="385" formatCode="0.0">
                  <c:v>96.3</c:v>
                </c:pt>
                <c:pt idx="386" formatCode="0.0">
                  <c:v>96.5</c:v>
                </c:pt>
                <c:pt idx="387" formatCode="0.0">
                  <c:v>96.8</c:v>
                </c:pt>
                <c:pt idx="388" formatCode="0.0">
                  <c:v>97</c:v>
                </c:pt>
                <c:pt idx="389" formatCode="0.0">
                  <c:v>97.3</c:v>
                </c:pt>
                <c:pt idx="390" formatCode="0.0">
                  <c:v>97.5</c:v>
                </c:pt>
                <c:pt idx="391" formatCode="0.0">
                  <c:v>97.8</c:v>
                </c:pt>
                <c:pt idx="392" formatCode="0.0">
                  <c:v>98</c:v>
                </c:pt>
                <c:pt idx="393" formatCode="0.0">
                  <c:v>98.3</c:v>
                </c:pt>
                <c:pt idx="394" formatCode="0.0">
                  <c:v>98.5</c:v>
                </c:pt>
                <c:pt idx="395" formatCode="0.0">
                  <c:v>98.8</c:v>
                </c:pt>
                <c:pt idx="396" formatCode="0.0">
                  <c:v>99</c:v>
                </c:pt>
                <c:pt idx="397" formatCode="0.0">
                  <c:v>99.3</c:v>
                </c:pt>
                <c:pt idx="398" formatCode="0.0">
                  <c:v>99.5</c:v>
                </c:pt>
                <c:pt idx="399" formatCode="0.0">
                  <c:v>99.8</c:v>
                </c:pt>
                <c:pt idx="400" formatCode="0.0">
                  <c:v>100</c:v>
                </c:pt>
                <c:pt idx="401" formatCode="0.0">
                  <c:v>100</c:v>
                </c:pt>
                <c:pt idx="402" formatCode="0.0">
                  <c:v>101</c:v>
                </c:pt>
                <c:pt idx="403" formatCode="0.0">
                  <c:v>101</c:v>
                </c:pt>
                <c:pt idx="404" formatCode="0.0">
                  <c:v>101</c:v>
                </c:pt>
                <c:pt idx="405" formatCode="0.0">
                  <c:v>101</c:v>
                </c:pt>
                <c:pt idx="406" formatCode="0.0">
                  <c:v>102</c:v>
                </c:pt>
                <c:pt idx="407" formatCode="0.0">
                  <c:v>102</c:v>
                </c:pt>
                <c:pt idx="408" formatCode="0.0">
                  <c:v>102</c:v>
                </c:pt>
                <c:pt idx="409" formatCode="0.0">
                  <c:v>102</c:v>
                </c:pt>
                <c:pt idx="410" formatCode="0.0">
                  <c:v>103</c:v>
                </c:pt>
                <c:pt idx="411" formatCode="0.0">
                  <c:v>103</c:v>
                </c:pt>
                <c:pt idx="412" formatCode="0.0">
                  <c:v>103</c:v>
                </c:pt>
                <c:pt idx="413" formatCode="0.0">
                  <c:v>103</c:v>
                </c:pt>
                <c:pt idx="414" formatCode="0.0">
                  <c:v>104</c:v>
                </c:pt>
                <c:pt idx="415" formatCode="0.0">
                  <c:v>104</c:v>
                </c:pt>
                <c:pt idx="416" formatCode="0.0">
                  <c:v>104</c:v>
                </c:pt>
                <c:pt idx="417" formatCode="0.0">
                  <c:v>104</c:v>
                </c:pt>
                <c:pt idx="418" formatCode="0.0">
                  <c:v>105</c:v>
                </c:pt>
                <c:pt idx="419" formatCode="0.0">
                  <c:v>105</c:v>
                </c:pt>
                <c:pt idx="420" formatCode="0.0">
                  <c:v>105</c:v>
                </c:pt>
                <c:pt idx="421" formatCode="0.0">
                  <c:v>105</c:v>
                </c:pt>
                <c:pt idx="422" formatCode="0.0">
                  <c:v>106</c:v>
                </c:pt>
                <c:pt idx="423" formatCode="0.0">
                  <c:v>106</c:v>
                </c:pt>
                <c:pt idx="424" formatCode="0.0">
                  <c:v>106</c:v>
                </c:pt>
                <c:pt idx="425" formatCode="0.0">
                  <c:v>106</c:v>
                </c:pt>
                <c:pt idx="426" formatCode="0.0">
                  <c:v>107</c:v>
                </c:pt>
                <c:pt idx="427" formatCode="0.0">
                  <c:v>107</c:v>
                </c:pt>
                <c:pt idx="428" formatCode="0.0">
                  <c:v>107</c:v>
                </c:pt>
                <c:pt idx="429" formatCode="0.0">
                  <c:v>107</c:v>
                </c:pt>
                <c:pt idx="430" formatCode="0.0">
                  <c:v>108</c:v>
                </c:pt>
                <c:pt idx="431" formatCode="0.0">
                  <c:v>108</c:v>
                </c:pt>
                <c:pt idx="432" formatCode="0.0">
                  <c:v>108</c:v>
                </c:pt>
                <c:pt idx="433" formatCode="0.0">
                  <c:v>108</c:v>
                </c:pt>
                <c:pt idx="434" formatCode="0.0">
                  <c:v>109</c:v>
                </c:pt>
                <c:pt idx="435" formatCode="0.0">
                  <c:v>109</c:v>
                </c:pt>
                <c:pt idx="436" formatCode="0.0">
                  <c:v>109</c:v>
                </c:pt>
                <c:pt idx="437" formatCode="0.0">
                  <c:v>109</c:v>
                </c:pt>
                <c:pt idx="438" formatCode="0.0">
                  <c:v>110</c:v>
                </c:pt>
                <c:pt idx="439" formatCode="0.0">
                  <c:v>110</c:v>
                </c:pt>
                <c:pt idx="440" formatCode="0.0">
                  <c:v>110</c:v>
                </c:pt>
                <c:pt idx="441" formatCode="0.0">
                  <c:v>110</c:v>
                </c:pt>
                <c:pt idx="442" formatCode="0.0">
                  <c:v>111</c:v>
                </c:pt>
                <c:pt idx="443" formatCode="0.0">
                  <c:v>111</c:v>
                </c:pt>
                <c:pt idx="444" formatCode="0.0">
                  <c:v>111</c:v>
                </c:pt>
                <c:pt idx="445" formatCode="0.0">
                  <c:v>111</c:v>
                </c:pt>
                <c:pt idx="446" formatCode="0.0">
                  <c:v>112</c:v>
                </c:pt>
                <c:pt idx="447" formatCode="0.0">
                  <c:v>112</c:v>
                </c:pt>
                <c:pt idx="448" formatCode="0.0">
                  <c:v>112</c:v>
                </c:pt>
                <c:pt idx="449" formatCode="0.0">
                  <c:v>112</c:v>
                </c:pt>
                <c:pt idx="450" formatCode="0.0">
                  <c:v>113</c:v>
                </c:pt>
                <c:pt idx="451" formatCode="0.0">
                  <c:v>113</c:v>
                </c:pt>
                <c:pt idx="452" formatCode="0.0">
                  <c:v>113</c:v>
                </c:pt>
                <c:pt idx="453" formatCode="0.0">
                  <c:v>113</c:v>
                </c:pt>
                <c:pt idx="454" formatCode="0.0">
                  <c:v>114</c:v>
                </c:pt>
                <c:pt idx="455" formatCode="0.0">
                  <c:v>114</c:v>
                </c:pt>
                <c:pt idx="456" formatCode="0.0">
                  <c:v>114</c:v>
                </c:pt>
                <c:pt idx="457" formatCode="0.0">
                  <c:v>114</c:v>
                </c:pt>
                <c:pt idx="458" formatCode="0.0">
                  <c:v>115</c:v>
                </c:pt>
                <c:pt idx="459" formatCode="0.0">
                  <c:v>115</c:v>
                </c:pt>
                <c:pt idx="460" formatCode="0.0">
                  <c:v>115</c:v>
                </c:pt>
                <c:pt idx="461" formatCode="0.0">
                  <c:v>115</c:v>
                </c:pt>
                <c:pt idx="462" formatCode="0.0">
                  <c:v>116</c:v>
                </c:pt>
                <c:pt idx="463" formatCode="0.0">
                  <c:v>116</c:v>
                </c:pt>
                <c:pt idx="464" formatCode="0.0">
                  <c:v>116</c:v>
                </c:pt>
                <c:pt idx="465" formatCode="0.0">
                  <c:v>116</c:v>
                </c:pt>
                <c:pt idx="466" formatCode="0.0">
                  <c:v>117</c:v>
                </c:pt>
                <c:pt idx="467" formatCode="0.0">
                  <c:v>117</c:v>
                </c:pt>
                <c:pt idx="468" formatCode="0.0">
                  <c:v>117</c:v>
                </c:pt>
                <c:pt idx="469" formatCode="0.0">
                  <c:v>117</c:v>
                </c:pt>
                <c:pt idx="470" formatCode="0.0">
                  <c:v>118</c:v>
                </c:pt>
                <c:pt idx="471" formatCode="0.0">
                  <c:v>118</c:v>
                </c:pt>
                <c:pt idx="472" formatCode="0.0">
                  <c:v>118</c:v>
                </c:pt>
                <c:pt idx="473" formatCode="0.0">
                  <c:v>118</c:v>
                </c:pt>
                <c:pt idx="474" formatCode="0.0">
                  <c:v>119</c:v>
                </c:pt>
                <c:pt idx="475" formatCode="0.0">
                  <c:v>119</c:v>
                </c:pt>
                <c:pt idx="476" formatCode="0.0">
                  <c:v>119</c:v>
                </c:pt>
                <c:pt idx="477" formatCode="0.0">
                  <c:v>119</c:v>
                </c:pt>
                <c:pt idx="478" formatCode="0.0">
                  <c:v>120</c:v>
                </c:pt>
                <c:pt idx="479" formatCode="0.0">
                  <c:v>120</c:v>
                </c:pt>
                <c:pt idx="480" formatCode="0.0">
                  <c:v>120</c:v>
                </c:pt>
                <c:pt idx="481" formatCode="0.0">
                  <c:v>120</c:v>
                </c:pt>
                <c:pt idx="482" formatCode="0.0">
                  <c:v>121</c:v>
                </c:pt>
                <c:pt idx="483" formatCode="0.0">
                  <c:v>121</c:v>
                </c:pt>
                <c:pt idx="484" formatCode="0.0">
                  <c:v>121</c:v>
                </c:pt>
                <c:pt idx="485" formatCode="0.0">
                  <c:v>121</c:v>
                </c:pt>
                <c:pt idx="486" formatCode="0.0">
                  <c:v>122</c:v>
                </c:pt>
                <c:pt idx="487" formatCode="0.0">
                  <c:v>122</c:v>
                </c:pt>
                <c:pt idx="488" formatCode="0.0">
                  <c:v>122</c:v>
                </c:pt>
                <c:pt idx="489" formatCode="0.0">
                  <c:v>122</c:v>
                </c:pt>
                <c:pt idx="490" formatCode="0.0">
                  <c:v>123</c:v>
                </c:pt>
                <c:pt idx="491" formatCode="0.0">
                  <c:v>123</c:v>
                </c:pt>
                <c:pt idx="492" formatCode="0.0">
                  <c:v>123</c:v>
                </c:pt>
                <c:pt idx="493" formatCode="0.0">
                  <c:v>123</c:v>
                </c:pt>
                <c:pt idx="494" formatCode="0.0">
                  <c:v>124</c:v>
                </c:pt>
                <c:pt idx="495" formatCode="0.0">
                  <c:v>124</c:v>
                </c:pt>
                <c:pt idx="496" formatCode="0.0">
                  <c:v>124</c:v>
                </c:pt>
                <c:pt idx="497" formatCode="0.0">
                  <c:v>124</c:v>
                </c:pt>
                <c:pt idx="498" formatCode="0.0">
                  <c:v>125</c:v>
                </c:pt>
                <c:pt idx="499" formatCode="0.0">
                  <c:v>125</c:v>
                </c:pt>
                <c:pt idx="500" formatCode="0.0">
                  <c:v>125</c:v>
                </c:pt>
                <c:pt idx="501" formatCode="0.0">
                  <c:v>125</c:v>
                </c:pt>
                <c:pt idx="502" formatCode="0.0">
                  <c:v>126</c:v>
                </c:pt>
                <c:pt idx="503" formatCode="0.0">
                  <c:v>126</c:v>
                </c:pt>
                <c:pt idx="504" formatCode="0.0">
                  <c:v>126</c:v>
                </c:pt>
                <c:pt idx="505" formatCode="0.0">
                  <c:v>126</c:v>
                </c:pt>
                <c:pt idx="506" formatCode="0.0">
                  <c:v>127</c:v>
                </c:pt>
                <c:pt idx="507" formatCode="0.0">
                  <c:v>127</c:v>
                </c:pt>
                <c:pt idx="508" formatCode="0.0">
                  <c:v>127</c:v>
                </c:pt>
                <c:pt idx="509" formatCode="0.0">
                  <c:v>127</c:v>
                </c:pt>
                <c:pt idx="510" formatCode="0.0">
                  <c:v>128</c:v>
                </c:pt>
                <c:pt idx="511" formatCode="0.0">
                  <c:v>128</c:v>
                </c:pt>
                <c:pt idx="512" formatCode="0.0">
                  <c:v>128</c:v>
                </c:pt>
                <c:pt idx="513" formatCode="0.0">
                  <c:v>128</c:v>
                </c:pt>
                <c:pt idx="514" formatCode="0.0">
                  <c:v>129</c:v>
                </c:pt>
                <c:pt idx="515" formatCode="0.0">
                  <c:v>129</c:v>
                </c:pt>
                <c:pt idx="516" formatCode="0.0">
                  <c:v>129</c:v>
                </c:pt>
                <c:pt idx="517" formatCode="0.0">
                  <c:v>129</c:v>
                </c:pt>
                <c:pt idx="518" formatCode="0.0">
                  <c:v>130</c:v>
                </c:pt>
                <c:pt idx="519" formatCode="0.0">
                  <c:v>130</c:v>
                </c:pt>
                <c:pt idx="520" formatCode="0.0">
                  <c:v>130</c:v>
                </c:pt>
                <c:pt idx="521" formatCode="0.0">
                  <c:v>130</c:v>
                </c:pt>
                <c:pt idx="522" formatCode="0.0">
                  <c:v>131</c:v>
                </c:pt>
                <c:pt idx="523" formatCode="0.0">
                  <c:v>131</c:v>
                </c:pt>
                <c:pt idx="524" formatCode="0.0">
                  <c:v>131</c:v>
                </c:pt>
                <c:pt idx="525" formatCode="0.0">
                  <c:v>131</c:v>
                </c:pt>
                <c:pt idx="526" formatCode="0.0">
                  <c:v>132</c:v>
                </c:pt>
                <c:pt idx="527" formatCode="0.0">
                  <c:v>132</c:v>
                </c:pt>
                <c:pt idx="528" formatCode="0.0">
                  <c:v>132</c:v>
                </c:pt>
                <c:pt idx="529" formatCode="0.0">
                  <c:v>132</c:v>
                </c:pt>
                <c:pt idx="530" formatCode="0.0">
                  <c:v>133</c:v>
                </c:pt>
                <c:pt idx="531" formatCode="0.0">
                  <c:v>133</c:v>
                </c:pt>
                <c:pt idx="532" formatCode="0.0">
                  <c:v>133</c:v>
                </c:pt>
                <c:pt idx="533" formatCode="0.0">
                  <c:v>133</c:v>
                </c:pt>
                <c:pt idx="534" formatCode="0.0">
                  <c:v>134</c:v>
                </c:pt>
                <c:pt idx="535" formatCode="0.0">
                  <c:v>134</c:v>
                </c:pt>
                <c:pt idx="536" formatCode="0.0">
                  <c:v>134</c:v>
                </c:pt>
                <c:pt idx="537" formatCode="0.0">
                  <c:v>134</c:v>
                </c:pt>
                <c:pt idx="538" formatCode="0.0">
                  <c:v>135</c:v>
                </c:pt>
                <c:pt idx="539" formatCode="0.0">
                  <c:v>135</c:v>
                </c:pt>
                <c:pt idx="540" formatCode="0.0">
                  <c:v>135</c:v>
                </c:pt>
                <c:pt idx="541" formatCode="0.0">
                  <c:v>135</c:v>
                </c:pt>
                <c:pt idx="542" formatCode="0.0">
                  <c:v>136</c:v>
                </c:pt>
                <c:pt idx="543" formatCode="0.0">
                  <c:v>136</c:v>
                </c:pt>
                <c:pt idx="544" formatCode="0.0">
                  <c:v>136</c:v>
                </c:pt>
                <c:pt idx="545" formatCode="0.0">
                  <c:v>136</c:v>
                </c:pt>
                <c:pt idx="546" formatCode="0.0">
                  <c:v>137</c:v>
                </c:pt>
                <c:pt idx="547" formatCode="0.0">
                  <c:v>137</c:v>
                </c:pt>
                <c:pt idx="548" formatCode="0.0">
                  <c:v>137</c:v>
                </c:pt>
                <c:pt idx="549" formatCode="0.0">
                  <c:v>137</c:v>
                </c:pt>
                <c:pt idx="550" formatCode="0.0">
                  <c:v>138</c:v>
                </c:pt>
                <c:pt idx="551" formatCode="0.0">
                  <c:v>138</c:v>
                </c:pt>
                <c:pt idx="552" formatCode="0.0">
                  <c:v>138</c:v>
                </c:pt>
                <c:pt idx="553" formatCode="0.0">
                  <c:v>138</c:v>
                </c:pt>
                <c:pt idx="554" formatCode="0.0">
                  <c:v>139</c:v>
                </c:pt>
                <c:pt idx="555" formatCode="0.0">
                  <c:v>139</c:v>
                </c:pt>
                <c:pt idx="556" formatCode="0.0">
                  <c:v>139</c:v>
                </c:pt>
                <c:pt idx="557" formatCode="0.0">
                  <c:v>139</c:v>
                </c:pt>
                <c:pt idx="558" formatCode="0.0">
                  <c:v>140</c:v>
                </c:pt>
                <c:pt idx="559" formatCode="0.0">
                  <c:v>140</c:v>
                </c:pt>
                <c:pt idx="560" formatCode="0.0">
                  <c:v>140</c:v>
                </c:pt>
                <c:pt idx="561" formatCode="0.0">
                  <c:v>140</c:v>
                </c:pt>
                <c:pt idx="562" formatCode="0.0">
                  <c:v>141</c:v>
                </c:pt>
                <c:pt idx="563" formatCode="0.0">
                  <c:v>141</c:v>
                </c:pt>
                <c:pt idx="564" formatCode="0.0">
                  <c:v>141</c:v>
                </c:pt>
                <c:pt idx="565" formatCode="0.0">
                  <c:v>141</c:v>
                </c:pt>
                <c:pt idx="566" formatCode="0.0">
                  <c:v>142</c:v>
                </c:pt>
                <c:pt idx="567" formatCode="0.0">
                  <c:v>142</c:v>
                </c:pt>
                <c:pt idx="568" formatCode="0.0">
                  <c:v>142</c:v>
                </c:pt>
                <c:pt idx="569" formatCode="0.0">
                  <c:v>142</c:v>
                </c:pt>
                <c:pt idx="570" formatCode="0.0">
                  <c:v>143</c:v>
                </c:pt>
                <c:pt idx="571" formatCode="0.0">
                  <c:v>143</c:v>
                </c:pt>
                <c:pt idx="572" formatCode="0.0">
                  <c:v>143</c:v>
                </c:pt>
                <c:pt idx="573" formatCode="0.0">
                  <c:v>143</c:v>
                </c:pt>
                <c:pt idx="574" formatCode="0.0">
                  <c:v>144</c:v>
                </c:pt>
                <c:pt idx="575" formatCode="0.0">
                  <c:v>144</c:v>
                </c:pt>
                <c:pt idx="576" formatCode="0.0">
                  <c:v>144</c:v>
                </c:pt>
                <c:pt idx="577" formatCode="0.0">
                  <c:v>144</c:v>
                </c:pt>
                <c:pt idx="578" formatCode="0.0">
                  <c:v>145</c:v>
                </c:pt>
                <c:pt idx="579" formatCode="0.0">
                  <c:v>145</c:v>
                </c:pt>
                <c:pt idx="580" formatCode="0.0">
                  <c:v>145</c:v>
                </c:pt>
                <c:pt idx="581" formatCode="0.0">
                  <c:v>145</c:v>
                </c:pt>
                <c:pt idx="582" formatCode="0.0">
                  <c:v>146</c:v>
                </c:pt>
                <c:pt idx="583" formatCode="0.0">
                  <c:v>146</c:v>
                </c:pt>
                <c:pt idx="584" formatCode="0.0">
                  <c:v>146</c:v>
                </c:pt>
                <c:pt idx="585" formatCode="0.0">
                  <c:v>146</c:v>
                </c:pt>
                <c:pt idx="586" formatCode="0.0">
                  <c:v>147</c:v>
                </c:pt>
                <c:pt idx="587" formatCode="0.0">
                  <c:v>147</c:v>
                </c:pt>
                <c:pt idx="588" formatCode="0.0">
                  <c:v>147</c:v>
                </c:pt>
                <c:pt idx="589" formatCode="0.0">
                  <c:v>147</c:v>
                </c:pt>
                <c:pt idx="590" formatCode="0.0">
                  <c:v>148</c:v>
                </c:pt>
                <c:pt idx="591" formatCode="0.0">
                  <c:v>148</c:v>
                </c:pt>
                <c:pt idx="592" formatCode="0.0">
                  <c:v>148</c:v>
                </c:pt>
                <c:pt idx="593" formatCode="0.0">
                  <c:v>148</c:v>
                </c:pt>
                <c:pt idx="594" formatCode="0.0">
                  <c:v>149</c:v>
                </c:pt>
                <c:pt idx="595" formatCode="0.0">
                  <c:v>149</c:v>
                </c:pt>
                <c:pt idx="596" formatCode="0.0">
                  <c:v>149</c:v>
                </c:pt>
                <c:pt idx="597" formatCode="0.0">
                  <c:v>149</c:v>
                </c:pt>
                <c:pt idx="598" formatCode="0.0">
                  <c:v>150</c:v>
                </c:pt>
                <c:pt idx="599" formatCode="0.0">
                  <c:v>150</c:v>
                </c:pt>
                <c:pt idx="600" formatCode="0.0">
                  <c:v>150</c:v>
                </c:pt>
                <c:pt idx="601" formatCode="0.0">
                  <c:v>150</c:v>
                </c:pt>
                <c:pt idx="602" formatCode="0.0">
                  <c:v>151</c:v>
                </c:pt>
                <c:pt idx="603" formatCode="0.0">
                  <c:v>151</c:v>
                </c:pt>
                <c:pt idx="604" formatCode="0.0">
                  <c:v>151</c:v>
                </c:pt>
                <c:pt idx="605" formatCode="0.0">
                  <c:v>151</c:v>
                </c:pt>
                <c:pt idx="606" formatCode="0.0">
                  <c:v>152</c:v>
                </c:pt>
                <c:pt idx="607" formatCode="0.0">
                  <c:v>152</c:v>
                </c:pt>
                <c:pt idx="608" formatCode="0.0">
                  <c:v>152</c:v>
                </c:pt>
              </c:numCache>
            </c:numRef>
          </c:xVal>
          <c:yVal>
            <c:numRef>
              <c:f>'1% SDS solution'!$E$5:$E$2005</c:f>
              <c:numCache>
                <c:formatCode>General</c:formatCode>
                <c:ptCount val="2001"/>
                <c:pt idx="5" formatCode="0.00">
                  <c:v>1.8245499999999999</c:v>
                </c:pt>
                <c:pt idx="6" formatCode="0.00">
                  <c:v>1.7451750000000001</c:v>
                </c:pt>
                <c:pt idx="7" formatCode="0.00">
                  <c:v>1.646425</c:v>
                </c:pt>
                <c:pt idx="8" formatCode="0.00">
                  <c:v>1.579375</c:v>
                </c:pt>
                <c:pt idx="9" formatCode="0.00">
                  <c:v>1.5102500000000001</c:v>
                </c:pt>
                <c:pt idx="10" formatCode="0.00">
                  <c:v>1.28325</c:v>
                </c:pt>
                <c:pt idx="11" formatCode="0.00">
                  <c:v>1.1973750000000001</c:v>
                </c:pt>
                <c:pt idx="12" formatCode="0.00">
                  <c:v>1.125875</c:v>
                </c:pt>
                <c:pt idx="13" formatCode="0.00">
                  <c:v>1.0883749999999999</c:v>
                </c:pt>
                <c:pt idx="14" formatCode="0.00">
                  <c:v>1.317375</c:v>
                </c:pt>
                <c:pt idx="15" formatCode="0.00">
                  <c:v>1.3220000000000001</c:v>
                </c:pt>
                <c:pt idx="16" formatCode="0.00">
                  <c:v>1.2701249999999999</c:v>
                </c:pt>
                <c:pt idx="17" formatCode="0.00">
                  <c:v>1.2951250000000001</c:v>
                </c:pt>
                <c:pt idx="18" formatCode="0.00">
                  <c:v>1.2650000000000001</c:v>
                </c:pt>
                <c:pt idx="19" formatCode="0.00">
                  <c:v>1.221125</c:v>
                </c:pt>
                <c:pt idx="20" formatCode="0.00">
                  <c:v>1.1661250000000001</c:v>
                </c:pt>
                <c:pt idx="21" formatCode="0.00">
                  <c:v>1.1461250000000001</c:v>
                </c:pt>
                <c:pt idx="22" formatCode="0.00">
                  <c:v>0.8483750000000001</c:v>
                </c:pt>
                <c:pt idx="23" formatCode="0.00">
                  <c:v>0.76587499999999997</c:v>
                </c:pt>
                <c:pt idx="24" formatCode="0.00">
                  <c:v>0.75587499999999996</c:v>
                </c:pt>
                <c:pt idx="25" formatCode="0.00">
                  <c:v>0.78525</c:v>
                </c:pt>
                <c:pt idx="26" formatCode="0.00">
                  <c:v>0.76649999999999996</c:v>
                </c:pt>
                <c:pt idx="27" formatCode="0.00">
                  <c:v>0.75800000000000001</c:v>
                </c:pt>
                <c:pt idx="28" formatCode="0.00">
                  <c:v>0.74550000000000005</c:v>
                </c:pt>
                <c:pt idx="29" formatCode="0.00">
                  <c:v>0.73675000000000002</c:v>
                </c:pt>
                <c:pt idx="30" formatCode="0.00">
                  <c:v>0.75175000000000003</c:v>
                </c:pt>
                <c:pt idx="31" formatCode="0.00">
                  <c:v>0.83362499999999995</c:v>
                </c:pt>
                <c:pt idx="32" formatCode="0.00">
                  <c:v>1.0267500000000001</c:v>
                </c:pt>
                <c:pt idx="33" formatCode="0.00">
                  <c:v>1.012</c:v>
                </c:pt>
                <c:pt idx="34" formatCode="0.00">
                  <c:v>1.02075</c:v>
                </c:pt>
                <c:pt idx="35" formatCode="0.00">
                  <c:v>0.95962500000000006</c:v>
                </c:pt>
                <c:pt idx="36" formatCode="0.00">
                  <c:v>0.98212500000000014</c:v>
                </c:pt>
                <c:pt idx="37" formatCode="0.00">
                  <c:v>1.0670000000000002</c:v>
                </c:pt>
                <c:pt idx="38" formatCode="0.00">
                  <c:v>1.6307499999999999</c:v>
                </c:pt>
                <c:pt idx="39" formatCode="0.00">
                  <c:v>1.7006250000000001</c:v>
                </c:pt>
                <c:pt idx="40" formatCode="0.00">
                  <c:v>1.5751249999999999</c:v>
                </c:pt>
                <c:pt idx="41" formatCode="0.00">
                  <c:v>1.5457500000000002</c:v>
                </c:pt>
                <c:pt idx="42" formatCode="0.00">
                  <c:v>1.6359999999999999</c:v>
                </c:pt>
                <c:pt idx="43" formatCode="0.00">
                  <c:v>1.7122499999999998</c:v>
                </c:pt>
                <c:pt idx="44" formatCode="0.00">
                  <c:v>1.764375</c:v>
                </c:pt>
                <c:pt idx="45" formatCode="0.00">
                  <c:v>1.7294999999999998</c:v>
                </c:pt>
                <c:pt idx="46" formatCode="0.00">
                  <c:v>1.1770000000000003</c:v>
                </c:pt>
                <c:pt idx="47" formatCode="0.00">
                  <c:v>1.2168099999999999</c:v>
                </c:pt>
                <c:pt idx="48" formatCode="0.00">
                  <c:v>1.2089350000000001</c:v>
                </c:pt>
                <c:pt idx="49" formatCode="0.00">
                  <c:v>1.187435</c:v>
                </c:pt>
                <c:pt idx="50" formatCode="0.00">
                  <c:v>1.1306850000000002</c:v>
                </c:pt>
                <c:pt idx="51" formatCode="0.00">
                  <c:v>1.0931850000000001</c:v>
                </c:pt>
                <c:pt idx="52" formatCode="0.00">
                  <c:v>1.083685</c:v>
                </c:pt>
                <c:pt idx="53" formatCode="0.00">
                  <c:v>1.1169349999999998</c:v>
                </c:pt>
                <c:pt idx="54" formatCode="0.00">
                  <c:v>1.2056850000000001</c:v>
                </c:pt>
                <c:pt idx="55" formatCode="0.00">
                  <c:v>1.1577500000000001</c:v>
                </c:pt>
                <c:pt idx="56" formatCode="0.00">
                  <c:v>1.11175</c:v>
                </c:pt>
                <c:pt idx="57" formatCode="0.00">
                  <c:v>1.2097500000000001</c:v>
                </c:pt>
                <c:pt idx="58" formatCode="0.00">
                  <c:v>1.2143750000000002</c:v>
                </c:pt>
                <c:pt idx="59" formatCode="0.00">
                  <c:v>1.2268749999999999</c:v>
                </c:pt>
                <c:pt idx="60" formatCode="0.00">
                  <c:v>1.1617500000000001</c:v>
                </c:pt>
                <c:pt idx="61" formatCode="0.00">
                  <c:v>1.0785</c:v>
                </c:pt>
                <c:pt idx="62" formatCode="0.00">
                  <c:v>1.1076250000000001</c:v>
                </c:pt>
                <c:pt idx="63" formatCode="0.00">
                  <c:v>0.9890000000000001</c:v>
                </c:pt>
                <c:pt idx="64" formatCode="0.00">
                  <c:v>0.94400000000000006</c:v>
                </c:pt>
                <c:pt idx="65" formatCode="0.00">
                  <c:v>0.86724999999999997</c:v>
                </c:pt>
                <c:pt idx="66" formatCode="0.00">
                  <c:v>0.84412500000000001</c:v>
                </c:pt>
                <c:pt idx="67" formatCode="0.00">
                  <c:v>0.85499999999999998</c:v>
                </c:pt>
                <c:pt idx="68" formatCode="0.00">
                  <c:v>0.93712499999999999</c:v>
                </c:pt>
                <c:pt idx="69" formatCode="0.00">
                  <c:v>1.0213749999999999</c:v>
                </c:pt>
                <c:pt idx="70" formatCode="0.00">
                  <c:v>1.1361250000000001</c:v>
                </c:pt>
                <c:pt idx="71" formatCode="0.00">
                  <c:v>1.2226250000000001</c:v>
                </c:pt>
                <c:pt idx="72" formatCode="0.00">
                  <c:v>1.3125</c:v>
                </c:pt>
                <c:pt idx="73" formatCode="0.00">
                  <c:v>1.378125</c:v>
                </c:pt>
                <c:pt idx="74" formatCode="0.00">
                  <c:v>1.4476250000000002</c:v>
                </c:pt>
                <c:pt idx="75" formatCode="0.00">
                  <c:v>1.50925</c:v>
                </c:pt>
                <c:pt idx="76" formatCode="0.00">
                  <c:v>1.5474999999999999</c:v>
                </c:pt>
                <c:pt idx="77" formatCode="0.00">
                  <c:v>1.55325</c:v>
                </c:pt>
                <c:pt idx="78" formatCode="0.00">
                  <c:v>1.409875</c:v>
                </c:pt>
                <c:pt idx="79" formatCode="0.00">
                  <c:v>1.461125</c:v>
                </c:pt>
                <c:pt idx="80" formatCode="0.00">
                  <c:v>1.4687500000000002</c:v>
                </c:pt>
                <c:pt idx="81" formatCode="0.00">
                  <c:v>1.47475</c:v>
                </c:pt>
                <c:pt idx="82" formatCode="0.00">
                  <c:v>1.48275</c:v>
                </c:pt>
                <c:pt idx="83" formatCode="0.00">
                  <c:v>1.493125</c:v>
                </c:pt>
                <c:pt idx="84" formatCode="0.00">
                  <c:v>1.5106249999999999</c:v>
                </c:pt>
                <c:pt idx="85" formatCode="0.00">
                  <c:v>1.6047875</c:v>
                </c:pt>
                <c:pt idx="86" formatCode="0.00">
                  <c:v>1.6671625000000001</c:v>
                </c:pt>
                <c:pt idx="87" formatCode="0.00">
                  <c:v>1.7451625000000002</c:v>
                </c:pt>
                <c:pt idx="88" formatCode="0.00">
                  <c:v>1.8098000000000001</c:v>
                </c:pt>
                <c:pt idx="89" formatCode="0.00">
                  <c:v>1.8665500000000002</c:v>
                </c:pt>
                <c:pt idx="90" formatCode="0.00">
                  <c:v>1.9298250000000001</c:v>
                </c:pt>
                <c:pt idx="91" formatCode="0.00">
                  <c:v>2.0021999999999998</c:v>
                </c:pt>
                <c:pt idx="92" formatCode="0.00">
                  <c:v>2.0511962500000003</c:v>
                </c:pt>
                <c:pt idx="93" formatCode="0.00">
                  <c:v>2.09703375</c:v>
                </c:pt>
                <c:pt idx="94" formatCode="0.00">
                  <c:v>2.1537837500000001</c:v>
                </c:pt>
                <c:pt idx="95" formatCode="0.00">
                  <c:v>2.1392837500000002</c:v>
                </c:pt>
                <c:pt idx="96" formatCode="0.00">
                  <c:v>2.1778962499999999</c:v>
                </c:pt>
                <c:pt idx="97" formatCode="0.00">
                  <c:v>2.2271462500000001</c:v>
                </c:pt>
                <c:pt idx="98" formatCode="0.00">
                  <c:v>2.2608712500000001</c:v>
                </c:pt>
                <c:pt idx="99" formatCode="0.00">
                  <c:v>2.2911212500000002</c:v>
                </c:pt>
                <c:pt idx="100" formatCode="0.00">
                  <c:v>2.2873000000000001</c:v>
                </c:pt>
                <c:pt idx="101" formatCode="0.00">
                  <c:v>2.2619249999999997</c:v>
                </c:pt>
                <c:pt idx="102" formatCode="0.00">
                  <c:v>2.2343625</c:v>
                </c:pt>
                <c:pt idx="103" formatCode="0.00">
                  <c:v>2.2581125000000002</c:v>
                </c:pt>
                <c:pt idx="104" formatCode="0.00">
                  <c:v>2.2983625000000001</c:v>
                </c:pt>
                <c:pt idx="105" formatCode="0.00">
                  <c:v>2.3094874999999999</c:v>
                </c:pt>
                <c:pt idx="106" formatCode="0.00">
                  <c:v>2.3292375000000001</c:v>
                </c:pt>
                <c:pt idx="107" formatCode="0.00">
                  <c:v>2.3521125000000001</c:v>
                </c:pt>
                <c:pt idx="108" formatCode="0.00">
                  <c:v>2.4236875000000002</c:v>
                </c:pt>
                <c:pt idx="109" formatCode="0.00">
                  <c:v>2.5174374999999998</c:v>
                </c:pt>
                <c:pt idx="110" formatCode="0.00">
                  <c:v>2.5863750000000003</c:v>
                </c:pt>
                <c:pt idx="111" formatCode="0.00">
                  <c:v>2.5915000000000004</c:v>
                </c:pt>
                <c:pt idx="112" formatCode="0.00">
                  <c:v>2.5622499999999997</c:v>
                </c:pt>
                <c:pt idx="113" formatCode="0.00">
                  <c:v>2.6372499999999999</c:v>
                </c:pt>
                <c:pt idx="114" formatCode="0.00">
                  <c:v>2.6589999999999998</c:v>
                </c:pt>
                <c:pt idx="115" formatCode="0.00">
                  <c:v>2.6234999999999999</c:v>
                </c:pt>
                <c:pt idx="116" formatCode="0.00">
                  <c:v>2.6015000000000001</c:v>
                </c:pt>
                <c:pt idx="117" formatCode="0.00">
                  <c:v>2.4868625</c:v>
                </c:pt>
                <c:pt idx="118" formatCode="0.00">
                  <c:v>2.4694875000000001</c:v>
                </c:pt>
                <c:pt idx="119" formatCode="0.00">
                  <c:v>2.4979874999999998</c:v>
                </c:pt>
                <c:pt idx="120" formatCode="0.00">
                  <c:v>2.5478625000000004</c:v>
                </c:pt>
                <c:pt idx="121" formatCode="0.00">
                  <c:v>2.5054875000000001</c:v>
                </c:pt>
                <c:pt idx="122" formatCode="0.00">
                  <c:v>2.4434874999999998</c:v>
                </c:pt>
                <c:pt idx="123" formatCode="0.00">
                  <c:v>2.4676125000000004</c:v>
                </c:pt>
                <c:pt idx="124" formatCode="0.00">
                  <c:v>2.5049875000000004</c:v>
                </c:pt>
                <c:pt idx="125" formatCode="0.00">
                  <c:v>2.5449999999999999</c:v>
                </c:pt>
                <c:pt idx="126" formatCode="0.00">
                  <c:v>2.5289999999999999</c:v>
                </c:pt>
                <c:pt idx="127" formatCode="0.00">
                  <c:v>2.605375</c:v>
                </c:pt>
                <c:pt idx="128" formatCode="0.00">
                  <c:v>2.6183749999999999</c:v>
                </c:pt>
                <c:pt idx="129" formatCode="0.00">
                  <c:v>2.6237500000000002</c:v>
                </c:pt>
                <c:pt idx="130" formatCode="0.00">
                  <c:v>2.7934999999999999</c:v>
                </c:pt>
                <c:pt idx="131" formatCode="0.00">
                  <c:v>2.812875</c:v>
                </c:pt>
                <c:pt idx="132" formatCode="0.00">
                  <c:v>2.8271249999999997</c:v>
                </c:pt>
                <c:pt idx="133" formatCode="0.00">
                  <c:v>2.9233750000000001</c:v>
                </c:pt>
                <c:pt idx="134" formatCode="0.00">
                  <c:v>3.0019999999999998</c:v>
                </c:pt>
                <c:pt idx="135" formatCode="0.00">
                  <c:v>2.9469999999999996</c:v>
                </c:pt>
                <c:pt idx="136" formatCode="0.00">
                  <c:v>2.8925000000000001</c:v>
                </c:pt>
                <c:pt idx="137" formatCode="0.00">
                  <c:v>2.6861250000000001</c:v>
                </c:pt>
                <c:pt idx="138" formatCode="0.00">
                  <c:v>2.4075000000000002</c:v>
                </c:pt>
                <c:pt idx="139" formatCode="0.00">
                  <c:v>2.254375</c:v>
                </c:pt>
                <c:pt idx="140" formatCode="0.00">
                  <c:v>2.038875</c:v>
                </c:pt>
                <c:pt idx="141" formatCode="0.00">
                  <c:v>1.8495000000000001</c:v>
                </c:pt>
                <c:pt idx="142" formatCode="0.00">
                  <c:v>1.7115</c:v>
                </c:pt>
                <c:pt idx="143" formatCode="0.00">
                  <c:v>1.6835000000000002</c:v>
                </c:pt>
                <c:pt idx="144" formatCode="0.00">
                  <c:v>1.6260749999999999</c:v>
                </c:pt>
                <c:pt idx="145" formatCode="0.00">
                  <c:v>1.6416999999999999</c:v>
                </c:pt>
                <c:pt idx="146" formatCode="0.00">
                  <c:v>1.6396999999999999</c:v>
                </c:pt>
                <c:pt idx="147" formatCode="0.00">
                  <c:v>1.9451999999999998</c:v>
                </c:pt>
                <c:pt idx="148" formatCode="0.00">
                  <c:v>2.1859500000000001</c:v>
                </c:pt>
                <c:pt idx="149" formatCode="0.00">
                  <c:v>2.1310750000000001</c:v>
                </c:pt>
                <c:pt idx="150" formatCode="0.00">
                  <c:v>2.0495749999999999</c:v>
                </c:pt>
                <c:pt idx="151" formatCode="0.00">
                  <c:v>1.8742000000000001</c:v>
                </c:pt>
                <c:pt idx="152" formatCode="0.00">
                  <c:v>1.7925</c:v>
                </c:pt>
                <c:pt idx="153" formatCode="0.00">
                  <c:v>1.8762999999999999</c:v>
                </c:pt>
                <c:pt idx="154" formatCode="0.00">
                  <c:v>1.8861749999999999</c:v>
                </c:pt>
                <c:pt idx="155" formatCode="0.00">
                  <c:v>1.5945499999999999</c:v>
                </c:pt>
                <c:pt idx="156" formatCode="0.00">
                  <c:v>1.3868</c:v>
                </c:pt>
                <c:pt idx="157" formatCode="0.00">
                  <c:v>1.4753000000000003</c:v>
                </c:pt>
                <c:pt idx="158" formatCode="0.00">
                  <c:v>1.6494250000000001</c:v>
                </c:pt>
                <c:pt idx="159" formatCode="0.00">
                  <c:v>1.8209250000000001</c:v>
                </c:pt>
                <c:pt idx="160" formatCode="0.00">
                  <c:v>2.0686749999999998</c:v>
                </c:pt>
                <c:pt idx="161" formatCode="0.00">
                  <c:v>2.248875</c:v>
                </c:pt>
                <c:pt idx="162" formatCode="0.00">
                  <c:v>2.4833749999999997</c:v>
                </c:pt>
                <c:pt idx="163" formatCode="0.00">
                  <c:v>2.83</c:v>
                </c:pt>
                <c:pt idx="164" formatCode="0.00">
                  <c:v>3.0371250000000005</c:v>
                </c:pt>
                <c:pt idx="165" formatCode="0.00">
                  <c:v>3.2691249999999998</c:v>
                </c:pt>
                <c:pt idx="166" formatCode="0.00">
                  <c:v>3.4432499999999999</c:v>
                </c:pt>
                <c:pt idx="167" formatCode="0.00">
                  <c:v>3.4623750000000006</c:v>
                </c:pt>
                <c:pt idx="168" formatCode="0.00">
                  <c:v>3.3411250000000003</c:v>
                </c:pt>
                <c:pt idx="169" formatCode="0.00">
                  <c:v>3.2906250000000004</c:v>
                </c:pt>
                <c:pt idx="170" formatCode="0.00">
                  <c:v>3.2060000000000004</c:v>
                </c:pt>
                <c:pt idx="171" formatCode="0.00">
                  <c:v>2.9471249999999998</c:v>
                </c:pt>
                <c:pt idx="172" formatCode="0.00">
                  <c:v>2.777625</c:v>
                </c:pt>
                <c:pt idx="173" formatCode="0.00">
                  <c:v>2.6191249999999999</c:v>
                </c:pt>
                <c:pt idx="174" formatCode="0.00">
                  <c:v>2.3975000000000004</c:v>
                </c:pt>
                <c:pt idx="175" formatCode="0.00">
                  <c:v>2.2955000000000001</c:v>
                </c:pt>
                <c:pt idx="176" formatCode="0.00">
                  <c:v>2.3140000000000001</c:v>
                </c:pt>
                <c:pt idx="177" formatCode="0.00">
                  <c:v>2.1673749999999998</c:v>
                </c:pt>
                <c:pt idx="178" formatCode="0.00">
                  <c:v>2.1284999999999998</c:v>
                </c:pt>
                <c:pt idx="179" formatCode="0.00">
                  <c:v>2.1191249999999999</c:v>
                </c:pt>
                <c:pt idx="180" formatCode="0.00">
                  <c:v>2.2530000000000001</c:v>
                </c:pt>
                <c:pt idx="181" formatCode="0.00">
                  <c:v>2.3739999999999997</c:v>
                </c:pt>
                <c:pt idx="182" formatCode="0.00">
                  <c:v>2.5518749999999999</c:v>
                </c:pt>
                <c:pt idx="183" formatCode="0.00">
                  <c:v>2.7866249999999999</c:v>
                </c:pt>
                <c:pt idx="184" formatCode="0.00">
                  <c:v>3.2131249999999998</c:v>
                </c:pt>
                <c:pt idx="185" formatCode="0.00">
                  <c:v>2.1284999999999998</c:v>
                </c:pt>
                <c:pt idx="186" formatCode="0.00">
                  <c:v>2.1191249999999999</c:v>
                </c:pt>
                <c:pt idx="187" formatCode="0.00">
                  <c:v>2.2530000000000001</c:v>
                </c:pt>
                <c:pt idx="188" formatCode="0.00">
                  <c:v>2.3739999999999997</c:v>
                </c:pt>
                <c:pt idx="189" formatCode="0.00">
                  <c:v>2.5518749999999999</c:v>
                </c:pt>
                <c:pt idx="190" formatCode="0.00">
                  <c:v>2.7866249999999999</c:v>
                </c:pt>
                <c:pt idx="191" formatCode="0.00">
                  <c:v>3.2131249999999998</c:v>
                </c:pt>
                <c:pt idx="192" formatCode="0.00">
                  <c:v>3.3689999999999998</c:v>
                </c:pt>
                <c:pt idx="193" formatCode="0.00">
                  <c:v>3.7237499999999999</c:v>
                </c:pt>
                <c:pt idx="194" formatCode="0.00">
                  <c:v>3.89575</c:v>
                </c:pt>
                <c:pt idx="195" formatCode="0.00">
                  <c:v>4.1224999999999996</c:v>
                </c:pt>
                <c:pt idx="196" formatCode="0.00">
                  <c:v>4.4749999999999996</c:v>
                </c:pt>
                <c:pt idx="197" formatCode="0.00">
                  <c:v>4.3661249999999994</c:v>
                </c:pt>
                <c:pt idx="198" formatCode="0.00">
                  <c:v>4.1613750000000005</c:v>
                </c:pt>
                <c:pt idx="199" formatCode="0.00">
                  <c:v>3.6879000000000004</c:v>
                </c:pt>
                <c:pt idx="200" formatCode="0.00">
                  <c:v>3.5976499999999998</c:v>
                </c:pt>
                <c:pt idx="201" formatCode="0.00">
                  <c:v>3.2346500000000002</c:v>
                </c:pt>
                <c:pt idx="202" formatCode="0.00">
                  <c:v>3.0572749999999997</c:v>
                </c:pt>
                <c:pt idx="203" formatCode="0.00">
                  <c:v>2.8501500000000002</c:v>
                </c:pt>
                <c:pt idx="204" formatCode="0.00">
                  <c:v>2.4701499999999998</c:v>
                </c:pt>
                <c:pt idx="205" formatCode="0.00">
                  <c:v>2.4234</c:v>
                </c:pt>
                <c:pt idx="206" formatCode="0.00">
                  <c:v>2.5281499999999997</c:v>
                </c:pt>
                <c:pt idx="207" formatCode="0.00">
                  <c:v>2.5885000000000002</c:v>
                </c:pt>
                <c:pt idx="208" formatCode="0.00">
                  <c:v>2.7124999999999999</c:v>
                </c:pt>
                <c:pt idx="209" formatCode="0.00">
                  <c:v>2.9942500000000001</c:v>
                </c:pt>
                <c:pt idx="210" formatCode="0.00">
                  <c:v>3.165375</c:v>
                </c:pt>
                <c:pt idx="211" formatCode="0.00">
                  <c:v>3.6774999999999998</c:v>
                </c:pt>
                <c:pt idx="212" formatCode="0.00">
                  <c:v>4.0412499999999998</c:v>
                </c:pt>
                <c:pt idx="213" formatCode="0.00">
                  <c:v>4.3893749999999994</c:v>
                </c:pt>
                <c:pt idx="214" formatCode="0.00">
                  <c:v>4.8581250000000002</c:v>
                </c:pt>
                <c:pt idx="215" formatCode="0.00">
                  <c:v>5.2337500000000006</c:v>
                </c:pt>
                <c:pt idx="216" formatCode="0.00">
                  <c:v>5.3049999999999997</c:v>
                </c:pt>
                <c:pt idx="217" formatCode="0.00">
                  <c:v>5.1912499999999993</c:v>
                </c:pt>
                <c:pt idx="218" formatCode="0.00">
                  <c:v>5.2387500000000005</c:v>
                </c:pt>
                <c:pt idx="219" formatCode="0.00">
                  <c:v>4.7337499999999988</c:v>
                </c:pt>
                <c:pt idx="220" formatCode="0.00">
                  <c:v>4.3457499999999998</c:v>
                </c:pt>
                <c:pt idx="221" formatCode="0.00">
                  <c:v>4.0982500000000002</c:v>
                </c:pt>
                <c:pt idx="222" formatCode="0.00">
                  <c:v>3.6932499999999999</c:v>
                </c:pt>
                <c:pt idx="223" formatCode="0.00">
                  <c:v>3.3907500000000006</c:v>
                </c:pt>
                <c:pt idx="224" formatCode="0.00">
                  <c:v>3.2845</c:v>
                </c:pt>
                <c:pt idx="225" formatCode="0.00">
                  <c:v>3.2832500000000002</c:v>
                </c:pt>
                <c:pt idx="226" formatCode="0.00">
                  <c:v>3.3645</c:v>
                </c:pt>
                <c:pt idx="227" formatCode="0.00">
                  <c:v>3.4769999999999999</c:v>
                </c:pt>
                <c:pt idx="228" formatCode="0.00">
                  <c:v>3.5962499999999995</c:v>
                </c:pt>
                <c:pt idx="229" formatCode="0.00">
                  <c:v>3.8324999999999996</c:v>
                </c:pt>
                <c:pt idx="230" formatCode="0.00">
                  <c:v>4.0412499999999998</c:v>
                </c:pt>
                <c:pt idx="231" formatCode="0.00">
                  <c:v>4.4187499999999993</c:v>
                </c:pt>
                <c:pt idx="232" formatCode="0.00">
                  <c:v>4.5862499999999997</c:v>
                </c:pt>
                <c:pt idx="233" formatCode="0.00">
                  <c:v>4.8187500000000005</c:v>
                </c:pt>
                <c:pt idx="234" formatCode="0.00">
                  <c:v>4.7825000000000006</c:v>
                </c:pt>
                <c:pt idx="235" formatCode="0.00">
                  <c:v>4.8050000000000006</c:v>
                </c:pt>
                <c:pt idx="236" formatCode="0.00">
                  <c:v>4.8650000000000002</c:v>
                </c:pt>
                <c:pt idx="237" formatCode="0.00">
                  <c:v>4.74</c:v>
                </c:pt>
                <c:pt idx="238" formatCode="0.00">
                  <c:v>4.5262500000000001</c:v>
                </c:pt>
                <c:pt idx="239" formatCode="0.00">
                  <c:v>4.2125000000000004</c:v>
                </c:pt>
                <c:pt idx="240" formatCode="0.00">
                  <c:v>4.08</c:v>
                </c:pt>
                <c:pt idx="241" formatCode="0.00">
                  <c:v>3.8562500000000002</c:v>
                </c:pt>
                <c:pt idx="242" formatCode="0.00">
                  <c:v>3.7650000000000001</c:v>
                </c:pt>
                <c:pt idx="243" formatCode="0.00">
                  <c:v>3.7287499999999998</c:v>
                </c:pt>
                <c:pt idx="244" formatCode="0.00">
                  <c:v>3.7249999999999996</c:v>
                </c:pt>
                <c:pt idx="245" formatCode="0.00">
                  <c:v>3.7862500000000003</c:v>
                </c:pt>
                <c:pt idx="246" formatCode="0.00">
                  <c:v>3.80375</c:v>
                </c:pt>
                <c:pt idx="247" formatCode="0.00">
                  <c:v>3.7675000000000001</c:v>
                </c:pt>
                <c:pt idx="248" formatCode="0.00">
                  <c:v>3.8312499999999998</c:v>
                </c:pt>
                <c:pt idx="249" formatCode="0.00">
                  <c:v>3.8487500000000008</c:v>
                </c:pt>
                <c:pt idx="250" formatCode="0.00">
                  <c:v>3.9312500000000004</c:v>
                </c:pt>
                <c:pt idx="251" formatCode="0.00">
                  <c:v>3.875</c:v>
                </c:pt>
                <c:pt idx="252" formatCode="0.00">
                  <c:v>3.8012499999999996</c:v>
                </c:pt>
                <c:pt idx="253" formatCode="0.00">
                  <c:v>3.7424999999999997</c:v>
                </c:pt>
                <c:pt idx="254" formatCode="0.00">
                  <c:v>3.7600000000000002</c:v>
                </c:pt>
                <c:pt idx="255" formatCode="0.00">
                  <c:v>3.8249999999999993</c:v>
                </c:pt>
                <c:pt idx="256" formatCode="0.00">
                  <c:v>3.9187500000000002</c:v>
                </c:pt>
                <c:pt idx="257" formatCode="0.00">
                  <c:v>3.94625</c:v>
                </c:pt>
                <c:pt idx="258" formatCode="0.00">
                  <c:v>3.8050000000000002</c:v>
                </c:pt>
                <c:pt idx="259" formatCode="0.00">
                  <c:v>3.8125</c:v>
                </c:pt>
                <c:pt idx="260" formatCode="0.00">
                  <c:v>3.75</c:v>
                </c:pt>
                <c:pt idx="261" formatCode="0.00">
                  <c:v>3.6087500000000001</c:v>
                </c:pt>
                <c:pt idx="262" formatCode="0.00">
                  <c:v>3.4855</c:v>
                </c:pt>
                <c:pt idx="263" formatCode="0.00">
                  <c:v>3.4742499999999996</c:v>
                </c:pt>
                <c:pt idx="264" formatCode="0.00">
                  <c:v>3.3705000000000003</c:v>
                </c:pt>
                <c:pt idx="265" formatCode="0.00">
                  <c:v>3.3179999999999996</c:v>
                </c:pt>
                <c:pt idx="266" formatCode="0.00">
                  <c:v>3.4055</c:v>
                </c:pt>
                <c:pt idx="267" formatCode="0.00">
                  <c:v>3.3754999999999997</c:v>
                </c:pt>
                <c:pt idx="268" formatCode="0.00">
                  <c:v>3.4079999999999999</c:v>
                </c:pt>
                <c:pt idx="269" formatCode="0.00">
                  <c:v>3.4667500000000002</c:v>
                </c:pt>
                <c:pt idx="270" formatCode="0.00">
                  <c:v>3.5200000000000005</c:v>
                </c:pt>
                <c:pt idx="271" formatCode="0.00">
                  <c:v>3.6325000000000003</c:v>
                </c:pt>
                <c:pt idx="272" formatCode="0.00">
                  <c:v>3.6974999999999998</c:v>
                </c:pt>
                <c:pt idx="273" formatCode="0.00">
                  <c:v>3.71875</c:v>
                </c:pt>
                <c:pt idx="274" formatCode="0.00">
                  <c:v>3.7112500000000002</c:v>
                </c:pt>
                <c:pt idx="275" formatCode="0.00">
                  <c:v>3.7162500000000001</c:v>
                </c:pt>
                <c:pt idx="276" formatCode="0.00">
                  <c:v>3.7087500000000002</c:v>
                </c:pt>
                <c:pt idx="277" formatCode="0.00">
                  <c:v>3.6637500000000003</c:v>
                </c:pt>
                <c:pt idx="278" formatCode="0.00">
                  <c:v>3.8225000000000002</c:v>
                </c:pt>
                <c:pt idx="279" formatCode="0.00">
                  <c:v>3.8</c:v>
                </c:pt>
                <c:pt idx="280" formatCode="0.00">
                  <c:v>3.8112500000000002</c:v>
                </c:pt>
                <c:pt idx="281" formatCode="0.00">
                  <c:v>4.07</c:v>
                </c:pt>
                <c:pt idx="282" formatCode="0.00">
                  <c:v>4.0862500000000006</c:v>
                </c:pt>
                <c:pt idx="283" formatCode="0.00">
                  <c:v>4.2787499999999996</c:v>
                </c:pt>
                <c:pt idx="284" formatCode="0.00">
                  <c:v>4.4124999999999996</c:v>
                </c:pt>
                <c:pt idx="285" formatCode="0.00">
                  <c:v>4.4862499999999992</c:v>
                </c:pt>
                <c:pt idx="286" formatCode="0.00">
                  <c:v>4.5049999999999999</c:v>
                </c:pt>
                <c:pt idx="287" formatCode="0.00">
                  <c:v>4.5200000000000005</c:v>
                </c:pt>
                <c:pt idx="288" formatCode="0.00">
                  <c:v>4.7612499999999995</c:v>
                </c:pt>
                <c:pt idx="289" formatCode="0.00">
                  <c:v>4.6687499999999993</c:v>
                </c:pt>
                <c:pt idx="290" formatCode="0.00">
                  <c:v>4.7499999999999991</c:v>
                </c:pt>
                <c:pt idx="291" formatCode="0.00">
                  <c:v>4.7200000000000006</c:v>
                </c:pt>
                <c:pt idx="292" formatCode="0.00">
                  <c:v>4.7487500000000002</c:v>
                </c:pt>
                <c:pt idx="293" formatCode="0.00">
                  <c:v>4.8612499999999992</c:v>
                </c:pt>
                <c:pt idx="294" formatCode="0.00">
                  <c:v>4.8774999999999995</c:v>
                </c:pt>
                <c:pt idx="295" formatCode="0.00">
                  <c:v>4.9874999999999998</c:v>
                </c:pt>
                <c:pt idx="296" formatCode="0.00">
                  <c:v>4.6837500000000007</c:v>
                </c:pt>
                <c:pt idx="297" formatCode="0.00">
                  <c:v>4.7962499999999997</c:v>
                </c:pt>
                <c:pt idx="298" formatCode="0.00">
                  <c:v>4.9725000000000001</c:v>
                </c:pt>
                <c:pt idx="299" formatCode="0.00">
                  <c:v>5.2850000000000001</c:v>
                </c:pt>
                <c:pt idx="300" formatCode="0.00">
                  <c:v>5.2800000000000011</c:v>
                </c:pt>
                <c:pt idx="301" formatCode="0.00">
                  <c:v>5.5387500000000003</c:v>
                </c:pt>
                <c:pt idx="302" formatCode="0.00">
                  <c:v>5.7524999999999995</c:v>
                </c:pt>
                <c:pt idx="303" formatCode="0.00">
                  <c:v>5.9124999999999996</c:v>
                </c:pt>
                <c:pt idx="304" formatCode="0.00">
                  <c:v>5.982499999999999</c:v>
                </c:pt>
                <c:pt idx="305" formatCode="0.00">
                  <c:v>5.6712499999999997</c:v>
                </c:pt>
                <c:pt idx="306" formatCode="0.00">
                  <c:v>5.4149999999999991</c:v>
                </c:pt>
                <c:pt idx="307" formatCode="0.00">
                  <c:v>5.3312499999999998</c:v>
                </c:pt>
                <c:pt idx="308" formatCode="0.00">
                  <c:v>5.1937500000000005</c:v>
                </c:pt>
                <c:pt idx="309" formatCode="0.00">
                  <c:v>4.9750000000000005</c:v>
                </c:pt>
                <c:pt idx="310" formatCode="0.00">
                  <c:v>4.7537500000000001</c:v>
                </c:pt>
                <c:pt idx="311" formatCode="0.00">
                  <c:v>4.625</c:v>
                </c:pt>
                <c:pt idx="312" formatCode="0.00">
                  <c:v>4.6037499999999998</c:v>
                </c:pt>
                <c:pt idx="313" formatCode="0.00">
                  <c:v>4.7987499999999992</c:v>
                </c:pt>
                <c:pt idx="314" formatCode="0.00">
                  <c:v>4.9412500000000001</c:v>
                </c:pt>
                <c:pt idx="315" formatCode="0.00">
                  <c:v>4.6950000000000003</c:v>
                </c:pt>
                <c:pt idx="316" formatCode="0.00">
                  <c:v>4.8312499999999989</c:v>
                </c:pt>
                <c:pt idx="317" formatCode="0.00">
                  <c:v>4.8324999999999996</c:v>
                </c:pt>
                <c:pt idx="318" formatCode="0.00">
                  <c:v>4.8612500000000001</c:v>
                </c:pt>
                <c:pt idx="319" formatCode="0.00">
                  <c:v>4.7025000000000006</c:v>
                </c:pt>
                <c:pt idx="320" formatCode="0.00">
                  <c:v>4.7887500000000003</c:v>
                </c:pt>
                <c:pt idx="321" formatCode="0.00">
                  <c:v>5.0250000000000004</c:v>
                </c:pt>
                <c:pt idx="322" formatCode="0.00">
                  <c:v>4.9974999999999996</c:v>
                </c:pt>
                <c:pt idx="323" formatCode="0.00">
                  <c:v>5.085</c:v>
                </c:pt>
                <c:pt idx="324" formatCode="0.00">
                  <c:v>5.0762499999999999</c:v>
                </c:pt>
                <c:pt idx="325" formatCode="0.00">
                  <c:v>5.1387499999999999</c:v>
                </c:pt>
                <c:pt idx="326" formatCode="0.00">
                  <c:v>5.0962500000000004</c:v>
                </c:pt>
                <c:pt idx="327" formatCode="0.00">
                  <c:v>5.5512499999999996</c:v>
                </c:pt>
                <c:pt idx="328" formatCode="0.00">
                  <c:v>5.4599999999999991</c:v>
                </c:pt>
                <c:pt idx="329" formatCode="0.00">
                  <c:v>5.2850000000000001</c:v>
                </c:pt>
                <c:pt idx="330" formatCode="0.00">
                  <c:v>5.5112500000000004</c:v>
                </c:pt>
                <c:pt idx="331" formatCode="0.00">
                  <c:v>5.8987500000000006</c:v>
                </c:pt>
                <c:pt idx="332" formatCode="0.00">
                  <c:v>6.1037499999999998</c:v>
                </c:pt>
                <c:pt idx="333" formatCode="0.00">
                  <c:v>6.1412499999999994</c:v>
                </c:pt>
                <c:pt idx="334" formatCode="0.00">
                  <c:v>6.1949999999999994</c:v>
                </c:pt>
                <c:pt idx="335" formatCode="0.00">
                  <c:v>5.8274999999999997</c:v>
                </c:pt>
                <c:pt idx="336" formatCode="0.00">
                  <c:v>5.90625</c:v>
                </c:pt>
                <c:pt idx="337" formatCode="0.00">
                  <c:v>5.8574999999999999</c:v>
                </c:pt>
                <c:pt idx="338" formatCode="0.00">
                  <c:v>5.5812499999999998</c:v>
                </c:pt>
                <c:pt idx="339" formatCode="0.00">
                  <c:v>5.0437500000000002</c:v>
                </c:pt>
                <c:pt idx="340" formatCode="0.00">
                  <c:v>4.75875</c:v>
                </c:pt>
                <c:pt idx="341" formatCode="0.00">
                  <c:v>4.5012499999999998</c:v>
                </c:pt>
                <c:pt idx="342" formatCode="0.00">
                  <c:v>4.5049999999999999</c:v>
                </c:pt>
                <c:pt idx="343" formatCode="0.00">
                  <c:v>4.4424999999999999</c:v>
                </c:pt>
                <c:pt idx="344" formatCode="0.00">
                  <c:v>4.49</c:v>
                </c:pt>
                <c:pt idx="345" formatCode="0.00">
                  <c:v>4.4187500000000002</c:v>
                </c:pt>
                <c:pt idx="346" formatCode="0.00">
                  <c:v>4.8875000000000002</c:v>
                </c:pt>
                <c:pt idx="347" formatCode="0.00">
                  <c:v>5.8174999999999999</c:v>
                </c:pt>
                <c:pt idx="348" formatCode="0.00">
                  <c:v>6.0675000000000008</c:v>
                </c:pt>
                <c:pt idx="349" formatCode="0.00">
                  <c:v>6.3587499999999997</c:v>
                </c:pt>
                <c:pt idx="350" formatCode="0.00">
                  <c:v>6.5050000000000008</c:v>
                </c:pt>
                <c:pt idx="351" formatCode="0.00">
                  <c:v>6.816250000000001</c:v>
                </c:pt>
                <c:pt idx="352" formatCode="0.00">
                  <c:v>6.9237500000000001</c:v>
                </c:pt>
                <c:pt idx="353" formatCode="0.00">
                  <c:v>6.9875000000000007</c:v>
                </c:pt>
                <c:pt idx="354" formatCode="0.00">
                  <c:v>6.6537499999999996</c:v>
                </c:pt>
                <c:pt idx="355" formatCode="0.00">
                  <c:v>5.7600000000000007</c:v>
                </c:pt>
                <c:pt idx="356" formatCode="0.00">
                  <c:v>5.6475000000000009</c:v>
                </c:pt>
                <c:pt idx="357" formatCode="0.00">
                  <c:v>5.4812499999999993</c:v>
                </c:pt>
                <c:pt idx="358" formatCode="0.00">
                  <c:v>5.5137499999999999</c:v>
                </c:pt>
                <c:pt idx="359" formatCode="0.00">
                  <c:v>5.5349999999999993</c:v>
                </c:pt>
                <c:pt idx="360" formatCode="0.00">
                  <c:v>5.37</c:v>
                </c:pt>
                <c:pt idx="361" formatCode="0.00">
                  <c:v>5.2012499999999999</c:v>
                </c:pt>
                <c:pt idx="362" formatCode="0.00">
                  <c:v>5.1337500000000009</c:v>
                </c:pt>
                <c:pt idx="363" formatCode="0.00">
                  <c:v>5.3937500000000007</c:v>
                </c:pt>
                <c:pt idx="364" formatCode="0.00">
                  <c:v>5.629999999999999</c:v>
                </c:pt>
                <c:pt idx="365" formatCode="0.00">
                  <c:v>5.5949999999999989</c:v>
                </c:pt>
                <c:pt idx="366" formatCode="0.00">
                  <c:v>5.3199999999999994</c:v>
                </c:pt>
                <c:pt idx="367" formatCode="0.00">
                  <c:v>4.9525000000000006</c:v>
                </c:pt>
                <c:pt idx="368" formatCode="0.00">
                  <c:v>5.0750000000000002</c:v>
                </c:pt>
                <c:pt idx="369" formatCode="0.00">
                  <c:v>5.2949999999999999</c:v>
                </c:pt>
                <c:pt idx="370" formatCode="0.00">
                  <c:v>5.3287499999999994</c:v>
                </c:pt>
                <c:pt idx="371" formatCode="0.00">
                  <c:v>5.2799999999999994</c:v>
                </c:pt>
                <c:pt idx="372" formatCode="0.00">
                  <c:v>5.1087499999999997</c:v>
                </c:pt>
                <c:pt idx="373" formatCode="0.00">
                  <c:v>5.18</c:v>
                </c:pt>
                <c:pt idx="374" formatCode="0.00">
                  <c:v>5.1950000000000003</c:v>
                </c:pt>
                <c:pt idx="375" formatCode="0.00">
                  <c:v>5.2812499999999991</c:v>
                </c:pt>
                <c:pt idx="376" formatCode="0.00">
                  <c:v>5.2949999999999999</c:v>
                </c:pt>
                <c:pt idx="377" formatCode="0.00">
                  <c:v>5.2612499999999995</c:v>
                </c:pt>
                <c:pt idx="378" formatCode="0.00">
                  <c:v>5.2737499999999997</c:v>
                </c:pt>
                <c:pt idx="379" formatCode="0.00">
                  <c:v>5.2662499999999994</c:v>
                </c:pt>
                <c:pt idx="380" formatCode="0.00">
                  <c:v>5.4462499999999991</c:v>
                </c:pt>
                <c:pt idx="381" formatCode="0.00">
                  <c:v>5.5287499999999996</c:v>
                </c:pt>
                <c:pt idx="382" formatCode="0.00">
                  <c:v>5.7124999999999986</c:v>
                </c:pt>
                <c:pt idx="383" formatCode="0.00">
                  <c:v>5.794999999999999</c:v>
                </c:pt>
                <c:pt idx="384" formatCode="0.00">
                  <c:v>5.7750000000000004</c:v>
                </c:pt>
                <c:pt idx="385" formatCode="0.00">
                  <c:v>5.95</c:v>
                </c:pt>
                <c:pt idx="386" formatCode="0.00">
                  <c:v>6.1437500000000007</c:v>
                </c:pt>
                <c:pt idx="387" formatCode="0.00">
                  <c:v>6.3050000000000015</c:v>
                </c:pt>
                <c:pt idx="388" formatCode="0.00">
                  <c:v>6.2787500000000005</c:v>
                </c:pt>
                <c:pt idx="389" formatCode="0.00">
                  <c:v>6.3812500000000005</c:v>
                </c:pt>
                <c:pt idx="390" formatCode="0.00">
                  <c:v>6.4812500000000002</c:v>
                </c:pt>
                <c:pt idx="391" formatCode="0.00">
                  <c:v>6.6150000000000002</c:v>
                </c:pt>
                <c:pt idx="392" formatCode="0.00">
                  <c:v>6.6737500000000001</c:v>
                </c:pt>
                <c:pt idx="393" formatCode="0.00">
                  <c:v>6.6324999999999994</c:v>
                </c:pt>
                <c:pt idx="394" formatCode="0.00">
                  <c:v>6.375</c:v>
                </c:pt>
                <c:pt idx="395" formatCode="0.00">
                  <c:v>6.14</c:v>
                </c:pt>
                <c:pt idx="396" formatCode="0.00">
                  <c:v>5.90625</c:v>
                </c:pt>
                <c:pt idx="397" formatCode="0.00">
                  <c:v>5.7275</c:v>
                </c:pt>
                <c:pt idx="398" formatCode="0.00">
                  <c:v>5.5437500000000002</c:v>
                </c:pt>
                <c:pt idx="399" formatCode="0.00">
                  <c:v>5.3550000000000004</c:v>
                </c:pt>
                <c:pt idx="400" formatCode="0.00">
                  <c:v>5.2425000000000006</c:v>
                </c:pt>
                <c:pt idx="401" formatCode="0.00">
                  <c:v>5.0724999999999998</c:v>
                </c:pt>
                <c:pt idx="402" formatCode="0.00">
                  <c:v>5.3862499999999995</c:v>
                </c:pt>
                <c:pt idx="403" formatCode="0.00">
                  <c:v>6.0449999999999999</c:v>
                </c:pt>
                <c:pt idx="404" formatCode="0.00">
                  <c:v>7.1624999999999988</c:v>
                </c:pt>
                <c:pt idx="405" formatCode="0.00">
                  <c:v>7.29</c:v>
                </c:pt>
                <c:pt idx="406" formatCode="0.00">
                  <c:v>7.3374999999999986</c:v>
                </c:pt>
                <c:pt idx="407" formatCode="0.00">
                  <c:v>7.5837499999999993</c:v>
                </c:pt>
                <c:pt idx="408" formatCode="0.00">
                  <c:v>7.7199999999999989</c:v>
                </c:pt>
                <c:pt idx="409" formatCode="0.00">
                  <c:v>8.0662499999999984</c:v>
                </c:pt>
                <c:pt idx="410" formatCode="0.00">
                  <c:v>7.8925000000000001</c:v>
                </c:pt>
                <c:pt idx="411" formatCode="0.00">
                  <c:v>7.1724999999999994</c:v>
                </c:pt>
                <c:pt idx="412" formatCode="0.00">
                  <c:v>6.4662499999999996</c:v>
                </c:pt>
                <c:pt idx="413" formatCode="0.00">
                  <c:v>6.3012499999999996</c:v>
                </c:pt>
                <c:pt idx="414" formatCode="0.00">
                  <c:v>6.3137500000000006</c:v>
                </c:pt>
                <c:pt idx="415" formatCode="0.00">
                  <c:v>6.2424999999999997</c:v>
                </c:pt>
                <c:pt idx="416" formatCode="0.00">
                  <c:v>6.0049999999999999</c:v>
                </c:pt>
                <c:pt idx="417" formatCode="0.00">
                  <c:v>5.55375</c:v>
                </c:pt>
                <c:pt idx="418" formatCode="0.00">
                  <c:v>5.4649999999999999</c:v>
                </c:pt>
                <c:pt idx="419" formatCode="0.00">
                  <c:v>5.5662500000000001</c:v>
                </c:pt>
                <c:pt idx="420" formatCode="0.00">
                  <c:v>5.2437500000000004</c:v>
                </c:pt>
                <c:pt idx="421" formatCode="0.00">
                  <c:v>5.5237499999999997</c:v>
                </c:pt>
                <c:pt idx="422" formatCode="0.00">
                  <c:v>5.705000000000001</c:v>
                </c:pt>
                <c:pt idx="423" formatCode="0.00">
                  <c:v>5.86</c:v>
                </c:pt>
                <c:pt idx="424" formatCode="0.00">
                  <c:v>6.0275000000000007</c:v>
                </c:pt>
                <c:pt idx="425" formatCode="0.00">
                  <c:v>6.73</c:v>
                </c:pt>
                <c:pt idx="426" formatCode="0.00">
                  <c:v>7.3562500000000002</c:v>
                </c:pt>
                <c:pt idx="427" formatCode="0.00">
                  <c:v>7.5600000000000005</c:v>
                </c:pt>
                <c:pt idx="428" formatCode="0.00">
                  <c:v>7.9625000000000004</c:v>
                </c:pt>
                <c:pt idx="429" formatCode="0.00">
                  <c:v>7.835</c:v>
                </c:pt>
                <c:pt idx="430" formatCode="0.00">
                  <c:v>7.6762499999999996</c:v>
                </c:pt>
                <c:pt idx="431" formatCode="0.00">
                  <c:v>7.4824999999999999</c:v>
                </c:pt>
                <c:pt idx="432" formatCode="0.00">
                  <c:v>7.5487500000000018</c:v>
                </c:pt>
                <c:pt idx="433" formatCode="0.00">
                  <c:v>7.0812500000000007</c:v>
                </c:pt>
                <c:pt idx="434" formatCode="0.00">
                  <c:v>6.57</c:v>
                </c:pt>
                <c:pt idx="435" formatCode="0.00">
                  <c:v>6.3387500000000001</c:v>
                </c:pt>
                <c:pt idx="436" formatCode="0.00">
                  <c:v>5.8762499999999998</c:v>
                </c:pt>
                <c:pt idx="437" formatCode="0.00">
                  <c:v>5.8262499999999999</c:v>
                </c:pt>
                <c:pt idx="438" formatCode="0.00">
                  <c:v>6.3387499999999992</c:v>
                </c:pt>
                <c:pt idx="439" formatCode="0.00">
                  <c:v>6.4212499999999997</c:v>
                </c:pt>
                <c:pt idx="440" formatCode="0.00">
                  <c:v>8.0162499999999994</c:v>
                </c:pt>
                <c:pt idx="441" formatCode="0.00">
                  <c:v>8.25</c:v>
                </c:pt>
                <c:pt idx="442" formatCode="0.00">
                  <c:v>8.2500000000000018</c:v>
                </c:pt>
                <c:pt idx="443" formatCode="0.00">
                  <c:v>8.3162500000000001</c:v>
                </c:pt>
                <c:pt idx="444" formatCode="0.00">
                  <c:v>8.4275000000000002</c:v>
                </c:pt>
                <c:pt idx="445" formatCode="0.00">
                  <c:v>8.5462500000000006</c:v>
                </c:pt>
                <c:pt idx="446" formatCode="0.00">
                  <c:v>8.1225000000000005</c:v>
                </c:pt>
                <c:pt idx="447" formatCode="0.00">
                  <c:v>8.3887499999999999</c:v>
                </c:pt>
                <c:pt idx="448" formatCode="0.00">
                  <c:v>6.7100000000000009</c:v>
                </c:pt>
                <c:pt idx="449" formatCode="0.00">
                  <c:v>6.58</c:v>
                </c:pt>
                <c:pt idx="450" formatCode="0.00">
                  <c:v>6.74125</c:v>
                </c:pt>
                <c:pt idx="451" formatCode="0.00">
                  <c:v>6.7399999999999993</c:v>
                </c:pt>
                <c:pt idx="452" formatCode="0.00">
                  <c:v>6.7124999999999995</c:v>
                </c:pt>
                <c:pt idx="453" formatCode="0.00">
                  <c:v>6.5112499999999995</c:v>
                </c:pt>
                <c:pt idx="454" formatCode="0.00">
                  <c:v>6.4125000000000005</c:v>
                </c:pt>
                <c:pt idx="455" formatCode="0.00">
                  <c:v>6.2549999999999999</c:v>
                </c:pt>
                <c:pt idx="456" formatCode="0.00">
                  <c:v>6.8524999999999991</c:v>
                </c:pt>
                <c:pt idx="457" formatCode="0.00">
                  <c:v>6.4237500000000001</c:v>
                </c:pt>
                <c:pt idx="458" formatCode="0.00">
                  <c:v>6.9087500000000013</c:v>
                </c:pt>
                <c:pt idx="459" formatCode="0.00">
                  <c:v>6.61625</c:v>
                </c:pt>
                <c:pt idx="460" formatCode="0.00">
                  <c:v>7.5837500000000002</c:v>
                </c:pt>
                <c:pt idx="461" formatCode="0.00">
                  <c:v>7.4487500000000004</c:v>
                </c:pt>
                <c:pt idx="462" formatCode="0.00">
                  <c:v>8.771250000000002</c:v>
                </c:pt>
                <c:pt idx="463" formatCode="0.00">
                  <c:v>9.0237499999999997</c:v>
                </c:pt>
                <c:pt idx="464" formatCode="0.00">
                  <c:v>8.7037499999999994</c:v>
                </c:pt>
                <c:pt idx="465" formatCode="0.00">
                  <c:v>9.1412499999999994</c:v>
                </c:pt>
                <c:pt idx="466" formatCode="0.00">
                  <c:v>8.40625</c:v>
                </c:pt>
                <c:pt idx="467" formatCode="0.00">
                  <c:v>8.8224999999999998</c:v>
                </c:pt>
                <c:pt idx="468" formatCode="0.00">
                  <c:v>7.9250000000000007</c:v>
                </c:pt>
                <c:pt idx="469" formatCode="0.00">
                  <c:v>8.2362500000000001</c:v>
                </c:pt>
                <c:pt idx="470" formatCode="0.00">
                  <c:v>6.8812500000000005</c:v>
                </c:pt>
                <c:pt idx="471" formatCode="0.00">
                  <c:v>6.7387500000000005</c:v>
                </c:pt>
                <c:pt idx="472" formatCode="0.00">
                  <c:v>7.1162500000000009</c:v>
                </c:pt>
                <c:pt idx="473" formatCode="0.00">
                  <c:v>7.4875000000000007</c:v>
                </c:pt>
                <c:pt idx="474" formatCode="0.00">
                  <c:v>7.9337499999999999</c:v>
                </c:pt>
                <c:pt idx="475" formatCode="0.00">
                  <c:v>8.1712500000000006</c:v>
                </c:pt>
                <c:pt idx="476" formatCode="0.00">
                  <c:v>8.2662499999999994</c:v>
                </c:pt>
                <c:pt idx="477" formatCode="0.00">
                  <c:v>8.1787500000000009</c:v>
                </c:pt>
                <c:pt idx="478" formatCode="0.00">
                  <c:v>8.17</c:v>
                </c:pt>
                <c:pt idx="479" formatCode="0.00">
                  <c:v>7.7637499999999999</c:v>
                </c:pt>
                <c:pt idx="480" formatCode="0.00">
                  <c:v>7.1737500000000001</c:v>
                </c:pt>
                <c:pt idx="481" formatCode="0.00">
                  <c:v>6.7774999999999999</c:v>
                </c:pt>
                <c:pt idx="482" formatCode="0.00">
                  <c:v>6.5625</c:v>
                </c:pt>
                <c:pt idx="483" formatCode="0.00">
                  <c:v>6.3362499999999997</c:v>
                </c:pt>
                <c:pt idx="484" formatCode="0.00">
                  <c:v>6.2774999999999999</c:v>
                </c:pt>
                <c:pt idx="485" formatCode="0.00">
                  <c:v>6.4562499999999998</c:v>
                </c:pt>
                <c:pt idx="486" formatCode="0.00">
                  <c:v>6.6687500000000002</c:v>
                </c:pt>
                <c:pt idx="487" formatCode="0.00">
                  <c:v>6.88375</c:v>
                </c:pt>
                <c:pt idx="488" formatCode="0.00">
                  <c:v>7.0412499999999998</c:v>
                </c:pt>
                <c:pt idx="489" formatCode="0.00">
                  <c:v>7.2662499999999994</c:v>
                </c:pt>
                <c:pt idx="490" formatCode="0.00">
                  <c:v>7.1987500000000013</c:v>
                </c:pt>
                <c:pt idx="491" formatCode="0.00">
                  <c:v>7.21875</c:v>
                </c:pt>
                <c:pt idx="492" formatCode="0.00">
                  <c:v>7.2512499999999998</c:v>
                </c:pt>
                <c:pt idx="493" formatCode="0.00">
                  <c:v>7.3887499999999999</c:v>
                </c:pt>
                <c:pt idx="494" formatCode="0.00">
                  <c:v>7.94</c:v>
                </c:pt>
                <c:pt idx="495" formatCode="0.00">
                  <c:v>8.8412499999999987</c:v>
                </c:pt>
                <c:pt idx="496" formatCode="0.00">
                  <c:v>8.8687500000000004</c:v>
                </c:pt>
                <c:pt idx="497" formatCode="0.00">
                  <c:v>8.6237499999999994</c:v>
                </c:pt>
                <c:pt idx="498" formatCode="0.00">
                  <c:v>8.9787499999999998</c:v>
                </c:pt>
                <c:pt idx="499" formatCode="0.00">
                  <c:v>9.1274999999999995</c:v>
                </c:pt>
                <c:pt idx="500" formatCode="0.00">
                  <c:v>9.0474999999999994</c:v>
                </c:pt>
                <c:pt idx="501" formatCode="0.00">
                  <c:v>8.8224999999999998</c:v>
                </c:pt>
                <c:pt idx="502" formatCode="0.00">
                  <c:v>8.1637500000000003</c:v>
                </c:pt>
                <c:pt idx="503" formatCode="0.00">
                  <c:v>7.2912499999999998</c:v>
                </c:pt>
                <c:pt idx="504" formatCode="0.00">
                  <c:v>7.1587499999999995</c:v>
                </c:pt>
                <c:pt idx="505" formatCode="0.00">
                  <c:v>7.4549999999999992</c:v>
                </c:pt>
                <c:pt idx="506" formatCode="0.00">
                  <c:v>7.58</c:v>
                </c:pt>
                <c:pt idx="507" formatCode="0.00">
                  <c:v>8.2112500000000015</c:v>
                </c:pt>
                <c:pt idx="508" formatCode="0.00">
                  <c:v>8.8125</c:v>
                </c:pt>
                <c:pt idx="509" formatCode="0.00">
                  <c:v>9.5587499999999999</c:v>
                </c:pt>
                <c:pt idx="510" formatCode="0.00">
                  <c:v>9.8587500000000006</c:v>
                </c:pt>
                <c:pt idx="511" formatCode="0.00">
                  <c:v>9.8950000000000014</c:v>
                </c:pt>
                <c:pt idx="512" formatCode="0.00">
                  <c:v>10.423750000000002</c:v>
                </c:pt>
                <c:pt idx="513" formatCode="0.00">
                  <c:v>10.125</c:v>
                </c:pt>
                <c:pt idx="514" formatCode="0.00">
                  <c:v>9.6050000000000022</c:v>
                </c:pt>
                <c:pt idx="515" formatCode="0.00">
                  <c:v>8.7412500000000009</c:v>
                </c:pt>
                <c:pt idx="516" formatCode="0.00">
                  <c:v>8.2937500000000011</c:v>
                </c:pt>
                <c:pt idx="517" formatCode="0.00">
                  <c:v>7.5562500000000004</c:v>
                </c:pt>
                <c:pt idx="518" formatCode="0.00">
                  <c:v>7.3324999999999996</c:v>
                </c:pt>
                <c:pt idx="519" formatCode="0.00">
                  <c:v>7.7024999999999988</c:v>
                </c:pt>
                <c:pt idx="520" formatCode="0.00">
                  <c:v>7.2212500000000004</c:v>
                </c:pt>
                <c:pt idx="521" formatCode="0.00">
                  <c:v>7.3062499999999995</c:v>
                </c:pt>
                <c:pt idx="522" formatCode="0.00">
                  <c:v>7.8412499999999996</c:v>
                </c:pt>
                <c:pt idx="523" formatCode="0.00">
                  <c:v>8.0337499999999995</c:v>
                </c:pt>
                <c:pt idx="524" formatCode="0.00">
                  <c:v>8.7137499999999992</c:v>
                </c:pt>
                <c:pt idx="525" formatCode="0.00">
                  <c:v>9.6762499999999996</c:v>
                </c:pt>
                <c:pt idx="526" formatCode="0.00">
                  <c:v>10.233750000000001</c:v>
                </c:pt>
                <c:pt idx="527" formatCode="0.00">
                  <c:v>10.258750000000001</c:v>
                </c:pt>
                <c:pt idx="528" formatCode="0.00">
                  <c:v>11.46</c:v>
                </c:pt>
                <c:pt idx="529" formatCode="0.00">
                  <c:v>11.956249999999999</c:v>
                </c:pt>
                <c:pt idx="530" formatCode="0.00">
                  <c:v>11.492500000000001</c:v>
                </c:pt>
                <c:pt idx="531" formatCode="0.00">
                  <c:v>11.465</c:v>
                </c:pt>
                <c:pt idx="532" formatCode="0.00">
                  <c:v>10.858750000000002</c:v>
                </c:pt>
                <c:pt idx="533" formatCode="0.00">
                  <c:v>10.115000000000002</c:v>
                </c:pt>
                <c:pt idx="534" formatCode="0.00">
                  <c:v>9.661249999999999</c:v>
                </c:pt>
                <c:pt idx="535" formatCode="0.00">
                  <c:v>9.1824999999999992</c:v>
                </c:pt>
                <c:pt idx="536" formatCode="0.00">
                  <c:v>8.11</c:v>
                </c:pt>
                <c:pt idx="537" formatCode="0.00">
                  <c:v>8.1749999999999989</c:v>
                </c:pt>
                <c:pt idx="538" formatCode="0.00">
                  <c:v>8.5124999999999993</c:v>
                </c:pt>
                <c:pt idx="539" formatCode="0.00">
                  <c:v>8.7112499999999997</c:v>
                </c:pt>
                <c:pt idx="540" formatCode="0.00">
                  <c:v>9.3049999999999997</c:v>
                </c:pt>
                <c:pt idx="541" formatCode="0.00">
                  <c:v>9.73</c:v>
                </c:pt>
                <c:pt idx="542" formatCode="0.00">
                  <c:v>10.783750000000001</c:v>
                </c:pt>
                <c:pt idx="543" formatCode="0.00">
                  <c:v>12.278749999999999</c:v>
                </c:pt>
                <c:pt idx="544" formatCode="0.00">
                  <c:v>12.963750000000001</c:v>
                </c:pt>
                <c:pt idx="545" formatCode="0.00">
                  <c:v>13.26</c:v>
                </c:pt>
                <c:pt idx="546" formatCode="0.00">
                  <c:v>14.318750000000001</c:v>
                </c:pt>
                <c:pt idx="547" formatCode="0.00">
                  <c:v>14.743749999999999</c:v>
                </c:pt>
                <c:pt idx="548" formatCode="0.00">
                  <c:v>14.116249999999997</c:v>
                </c:pt>
                <c:pt idx="549" formatCode="0.00">
                  <c:v>13.667499999999999</c:v>
                </c:pt>
                <c:pt idx="550" formatCode="0.00">
                  <c:v>12.462499999999999</c:v>
                </c:pt>
                <c:pt idx="551" formatCode="0.00">
                  <c:v>11.053749999999999</c:v>
                </c:pt>
                <c:pt idx="552" formatCode="0.00">
                  <c:v>10.305000000000001</c:v>
                </c:pt>
                <c:pt idx="553" formatCode="0.00">
                  <c:v>9.4387500000000024</c:v>
                </c:pt>
                <c:pt idx="554" formatCode="0.00">
                  <c:v>8.1237499999999994</c:v>
                </c:pt>
                <c:pt idx="555" formatCode="0.00">
                  <c:v>7.339999999999999</c:v>
                </c:pt>
                <c:pt idx="556" formatCode="0.00">
                  <c:v>7.1649999999999991</c:v>
                </c:pt>
                <c:pt idx="557" formatCode="0.00">
                  <c:v>7.6262499999999989</c:v>
                </c:pt>
                <c:pt idx="558" formatCode="0.00">
                  <c:v>8.3562499999999993</c:v>
                </c:pt>
                <c:pt idx="559" formatCode="0.00">
                  <c:v>8.2012499999999999</c:v>
                </c:pt>
                <c:pt idx="560" formatCode="0.00">
                  <c:v>8.9499999999999993</c:v>
                </c:pt>
                <c:pt idx="561" formatCode="0.00">
                  <c:v>9.0925000000000011</c:v>
                </c:pt>
                <c:pt idx="562" formatCode="0.00">
                  <c:v>9.8324999999999996</c:v>
                </c:pt>
                <c:pt idx="563" formatCode="0.00">
                  <c:v>10.017500000000002</c:v>
                </c:pt>
                <c:pt idx="564" formatCode="0.00">
                  <c:v>10.13875</c:v>
                </c:pt>
                <c:pt idx="565" formatCode="0.00">
                  <c:v>9.7100000000000009</c:v>
                </c:pt>
                <c:pt idx="566" formatCode="0.00">
                  <c:v>9.2362500000000001</c:v>
                </c:pt>
                <c:pt idx="567" formatCode="0.00">
                  <c:v>9.3250000000000011</c:v>
                </c:pt>
                <c:pt idx="568" formatCode="0.00">
                  <c:v>8.6087500000000006</c:v>
                </c:pt>
                <c:pt idx="569" formatCode="0.00">
                  <c:v>8.6037499999999998</c:v>
                </c:pt>
                <c:pt idx="570" formatCode="0.00">
                  <c:v>7.75</c:v>
                </c:pt>
                <c:pt idx="571" formatCode="0.00">
                  <c:v>7.7799999999999994</c:v>
                </c:pt>
                <c:pt idx="572" formatCode="0.00">
                  <c:v>7.8900000000000006</c:v>
                </c:pt>
                <c:pt idx="573" formatCode="0.00">
                  <c:v>7.8825000000000003</c:v>
                </c:pt>
                <c:pt idx="574" formatCode="0.00">
                  <c:v>7.7537500000000001</c:v>
                </c:pt>
                <c:pt idx="575" formatCode="0.00">
                  <c:v>7.8025000000000002</c:v>
                </c:pt>
                <c:pt idx="576" formatCode="0.00">
                  <c:v>7.9099999999999984</c:v>
                </c:pt>
                <c:pt idx="577" formatCode="0.00">
                  <c:v>8.5762499999999999</c:v>
                </c:pt>
                <c:pt idx="578" formatCode="0.00">
                  <c:v>8.7562499999999996</c:v>
                </c:pt>
                <c:pt idx="579" formatCode="0.00">
                  <c:v>8.7362500000000001</c:v>
                </c:pt>
                <c:pt idx="580" formatCode="0.00">
                  <c:v>8.9275000000000002</c:v>
                </c:pt>
                <c:pt idx="581" formatCode="0.00">
                  <c:v>8.9612499999999997</c:v>
                </c:pt>
                <c:pt idx="582" formatCode="0.00">
                  <c:v>9.1125000000000007</c:v>
                </c:pt>
                <c:pt idx="583" formatCode="0.00">
                  <c:v>9.2137499999999992</c:v>
                </c:pt>
                <c:pt idx="584" formatCode="0.00">
                  <c:v>9.1937499999999996</c:v>
                </c:pt>
                <c:pt idx="585" formatCode="0.00">
                  <c:v>8.4362499999999994</c:v>
                </c:pt>
                <c:pt idx="586" formatCode="0.00">
                  <c:v>8.3812499999999996</c:v>
                </c:pt>
                <c:pt idx="587" formatCode="0.00">
                  <c:v>8.348749999999999</c:v>
                </c:pt>
                <c:pt idx="588" formatCode="0.00">
                  <c:v>8.06</c:v>
                </c:pt>
                <c:pt idx="589" formatCode="0.00">
                  <c:v>8.0150000000000006</c:v>
                </c:pt>
                <c:pt idx="590" formatCode="0.00">
                  <c:v>7.7450000000000001</c:v>
                </c:pt>
                <c:pt idx="591" formatCode="0.00">
                  <c:v>7.585</c:v>
                </c:pt>
                <c:pt idx="592" formatCode="0.00">
                  <c:v>7.4450000000000003</c:v>
                </c:pt>
                <c:pt idx="593" formatCode="0.00">
                  <c:v>8.1524999999999999</c:v>
                </c:pt>
                <c:pt idx="594" formatCode="0.00">
                  <c:v>8.2512500000000006</c:v>
                </c:pt>
                <c:pt idx="595" formatCode="0.00">
                  <c:v>8.3612500000000001</c:v>
                </c:pt>
                <c:pt idx="596" formatCode="0.00">
                  <c:v>8.3587499999999988</c:v>
                </c:pt>
                <c:pt idx="597" formatCode="0.00">
                  <c:v>8.3412500000000005</c:v>
                </c:pt>
                <c:pt idx="598" formatCode="0.00">
                  <c:v>8.6062499999999993</c:v>
                </c:pt>
                <c:pt idx="599" formatCode="0.00">
                  <c:v>8.7475000000000005</c:v>
                </c:pt>
                <c:pt idx="600" formatCode="0.00">
                  <c:v>8.8462500000000013</c:v>
                </c:pt>
                <c:pt idx="601" formatCode="0.00">
                  <c:v>8.1325000000000003</c:v>
                </c:pt>
                <c:pt idx="602" formatCode="0.00">
                  <c:v>8.0500000000000007</c:v>
                </c:pt>
                <c:pt idx="603" formatCode="0.00">
                  <c:v>8.0225000000000009</c:v>
                </c:pt>
                <c:pt idx="604" formatCode="0.00">
                  <c:v>8.0649999999999995</c:v>
                </c:pt>
                <c:pt idx="605" formatCode="0.00">
                  <c:v>8.17</c:v>
                </c:pt>
                <c:pt idx="606" formatCode="0.00">
                  <c:v>9.338750000000001</c:v>
                </c:pt>
                <c:pt idx="607" formatCode="0.00">
                  <c:v>9.3912500000000012</c:v>
                </c:pt>
                <c:pt idx="608" formatCode="0.00">
                  <c:v>9.5124999999999993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224704"/>
        <c:axId val="279227008"/>
      </c:scatterChart>
      <c:scatterChart>
        <c:scatterStyle val="lineMarker"/>
        <c:varyColors val="0"/>
        <c:ser>
          <c:idx val="1"/>
          <c:order val="1"/>
          <c:tx>
            <c:strRef>
              <c:f>'1% SDS solution'!$C$3</c:f>
              <c:strCache>
                <c:ptCount val="1"/>
                <c:pt idx="0">
                  <c:v>Pressure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'1% SDS solution'!$B$5:$B$2014</c:f>
              <c:numCache>
                <c:formatCode>General</c:formatCode>
                <c:ptCount val="201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10.3</c:v>
                </c:pt>
                <c:pt idx="42">
                  <c:v>10.5</c:v>
                </c:pt>
                <c:pt idx="43">
                  <c:v>10.8</c:v>
                </c:pt>
                <c:pt idx="44">
                  <c:v>11</c:v>
                </c:pt>
                <c:pt idx="45">
                  <c:v>11.3</c:v>
                </c:pt>
                <c:pt idx="46">
                  <c:v>11.5</c:v>
                </c:pt>
                <c:pt idx="47">
                  <c:v>11.8</c:v>
                </c:pt>
                <c:pt idx="48">
                  <c:v>12</c:v>
                </c:pt>
                <c:pt idx="49">
                  <c:v>12.3</c:v>
                </c:pt>
                <c:pt idx="50">
                  <c:v>12.5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13.5</c:v>
                </c:pt>
                <c:pt idx="55">
                  <c:v>13.8</c:v>
                </c:pt>
                <c:pt idx="56">
                  <c:v>14</c:v>
                </c:pt>
                <c:pt idx="57">
                  <c:v>14.3</c:v>
                </c:pt>
                <c:pt idx="58">
                  <c:v>14.5</c:v>
                </c:pt>
                <c:pt idx="59">
                  <c:v>14.8</c:v>
                </c:pt>
                <c:pt idx="60">
                  <c:v>15</c:v>
                </c:pt>
                <c:pt idx="61">
                  <c:v>15.3</c:v>
                </c:pt>
                <c:pt idx="62">
                  <c:v>15.5</c:v>
                </c:pt>
                <c:pt idx="63">
                  <c:v>15.8</c:v>
                </c:pt>
                <c:pt idx="64">
                  <c:v>16</c:v>
                </c:pt>
                <c:pt idx="65">
                  <c:v>16.3</c:v>
                </c:pt>
                <c:pt idx="66">
                  <c:v>16.5</c:v>
                </c:pt>
                <c:pt idx="67">
                  <c:v>16.8</c:v>
                </c:pt>
                <c:pt idx="68">
                  <c:v>17</c:v>
                </c:pt>
                <c:pt idx="69">
                  <c:v>17.3</c:v>
                </c:pt>
                <c:pt idx="70">
                  <c:v>17.5</c:v>
                </c:pt>
                <c:pt idx="71">
                  <c:v>17.8</c:v>
                </c:pt>
                <c:pt idx="72">
                  <c:v>18</c:v>
                </c:pt>
                <c:pt idx="73">
                  <c:v>18.3</c:v>
                </c:pt>
                <c:pt idx="74">
                  <c:v>18.5</c:v>
                </c:pt>
                <c:pt idx="75">
                  <c:v>18.8</c:v>
                </c:pt>
                <c:pt idx="76">
                  <c:v>19</c:v>
                </c:pt>
                <c:pt idx="77">
                  <c:v>19.3</c:v>
                </c:pt>
                <c:pt idx="78">
                  <c:v>19.5</c:v>
                </c:pt>
                <c:pt idx="79">
                  <c:v>19.8</c:v>
                </c:pt>
                <c:pt idx="80">
                  <c:v>20</c:v>
                </c:pt>
                <c:pt idx="81">
                  <c:v>20.3</c:v>
                </c:pt>
                <c:pt idx="82">
                  <c:v>20.5</c:v>
                </c:pt>
                <c:pt idx="83">
                  <c:v>20.8</c:v>
                </c:pt>
                <c:pt idx="84">
                  <c:v>21</c:v>
                </c:pt>
                <c:pt idx="85">
                  <c:v>21.3</c:v>
                </c:pt>
                <c:pt idx="86">
                  <c:v>21.5</c:v>
                </c:pt>
                <c:pt idx="87">
                  <c:v>21.8</c:v>
                </c:pt>
                <c:pt idx="88">
                  <c:v>22</c:v>
                </c:pt>
                <c:pt idx="89">
                  <c:v>22.3</c:v>
                </c:pt>
                <c:pt idx="90">
                  <c:v>22.5</c:v>
                </c:pt>
                <c:pt idx="91">
                  <c:v>22.8</c:v>
                </c:pt>
                <c:pt idx="92">
                  <c:v>23</c:v>
                </c:pt>
                <c:pt idx="93">
                  <c:v>23.3</c:v>
                </c:pt>
                <c:pt idx="94">
                  <c:v>23.5</c:v>
                </c:pt>
                <c:pt idx="95">
                  <c:v>23.8</c:v>
                </c:pt>
                <c:pt idx="96">
                  <c:v>24</c:v>
                </c:pt>
                <c:pt idx="97">
                  <c:v>24.3</c:v>
                </c:pt>
                <c:pt idx="98">
                  <c:v>24.5</c:v>
                </c:pt>
                <c:pt idx="99">
                  <c:v>24.8</c:v>
                </c:pt>
                <c:pt idx="100">
                  <c:v>25</c:v>
                </c:pt>
                <c:pt idx="101">
                  <c:v>25.3</c:v>
                </c:pt>
                <c:pt idx="102">
                  <c:v>25.5</c:v>
                </c:pt>
                <c:pt idx="103">
                  <c:v>25.8</c:v>
                </c:pt>
                <c:pt idx="104">
                  <c:v>26</c:v>
                </c:pt>
                <c:pt idx="105">
                  <c:v>26.3</c:v>
                </c:pt>
                <c:pt idx="106">
                  <c:v>26.5</c:v>
                </c:pt>
                <c:pt idx="107">
                  <c:v>26.8</c:v>
                </c:pt>
                <c:pt idx="108">
                  <c:v>27</c:v>
                </c:pt>
                <c:pt idx="109">
                  <c:v>27.3</c:v>
                </c:pt>
                <c:pt idx="110">
                  <c:v>27.5</c:v>
                </c:pt>
                <c:pt idx="111">
                  <c:v>27.8</c:v>
                </c:pt>
                <c:pt idx="112">
                  <c:v>28</c:v>
                </c:pt>
                <c:pt idx="113">
                  <c:v>28.3</c:v>
                </c:pt>
                <c:pt idx="114">
                  <c:v>28.5</c:v>
                </c:pt>
                <c:pt idx="115">
                  <c:v>28.8</c:v>
                </c:pt>
                <c:pt idx="116">
                  <c:v>29</c:v>
                </c:pt>
                <c:pt idx="117">
                  <c:v>29.3</c:v>
                </c:pt>
                <c:pt idx="118">
                  <c:v>29.5</c:v>
                </c:pt>
                <c:pt idx="119">
                  <c:v>29.8</c:v>
                </c:pt>
                <c:pt idx="120">
                  <c:v>30</c:v>
                </c:pt>
                <c:pt idx="121">
                  <c:v>30.3</c:v>
                </c:pt>
                <c:pt idx="122">
                  <c:v>30.5</c:v>
                </c:pt>
                <c:pt idx="123">
                  <c:v>30.8</c:v>
                </c:pt>
                <c:pt idx="124">
                  <c:v>31</c:v>
                </c:pt>
                <c:pt idx="125">
                  <c:v>31.3</c:v>
                </c:pt>
                <c:pt idx="126">
                  <c:v>31.5</c:v>
                </c:pt>
                <c:pt idx="127">
                  <c:v>31.8</c:v>
                </c:pt>
                <c:pt idx="128">
                  <c:v>32</c:v>
                </c:pt>
                <c:pt idx="129">
                  <c:v>32.299999999999997</c:v>
                </c:pt>
                <c:pt idx="130">
                  <c:v>32.5</c:v>
                </c:pt>
                <c:pt idx="131">
                  <c:v>32.799999999999997</c:v>
                </c:pt>
                <c:pt idx="132">
                  <c:v>33</c:v>
                </c:pt>
                <c:pt idx="133">
                  <c:v>33.299999999999997</c:v>
                </c:pt>
                <c:pt idx="134">
                  <c:v>33.5</c:v>
                </c:pt>
                <c:pt idx="135">
                  <c:v>33.799999999999997</c:v>
                </c:pt>
                <c:pt idx="136">
                  <c:v>34</c:v>
                </c:pt>
                <c:pt idx="137">
                  <c:v>34.299999999999997</c:v>
                </c:pt>
                <c:pt idx="138">
                  <c:v>34.5</c:v>
                </c:pt>
                <c:pt idx="139">
                  <c:v>34.799999999999997</c:v>
                </c:pt>
                <c:pt idx="140">
                  <c:v>35</c:v>
                </c:pt>
                <c:pt idx="141">
                  <c:v>35.299999999999997</c:v>
                </c:pt>
                <c:pt idx="142">
                  <c:v>35.5</c:v>
                </c:pt>
                <c:pt idx="143">
                  <c:v>35.799999999999997</c:v>
                </c:pt>
                <c:pt idx="144">
                  <c:v>36</c:v>
                </c:pt>
                <c:pt idx="145">
                  <c:v>36.299999999999997</c:v>
                </c:pt>
                <c:pt idx="146">
                  <c:v>36.5</c:v>
                </c:pt>
                <c:pt idx="147">
                  <c:v>36.799999999999997</c:v>
                </c:pt>
                <c:pt idx="148">
                  <c:v>37</c:v>
                </c:pt>
                <c:pt idx="149">
                  <c:v>37.299999999999997</c:v>
                </c:pt>
                <c:pt idx="150">
                  <c:v>37.5</c:v>
                </c:pt>
                <c:pt idx="151">
                  <c:v>37.799999999999997</c:v>
                </c:pt>
                <c:pt idx="152">
                  <c:v>38</c:v>
                </c:pt>
                <c:pt idx="153">
                  <c:v>38.299999999999997</c:v>
                </c:pt>
                <c:pt idx="154">
                  <c:v>38.5</c:v>
                </c:pt>
                <c:pt idx="155">
                  <c:v>38.799999999999997</c:v>
                </c:pt>
                <c:pt idx="156">
                  <c:v>39</c:v>
                </c:pt>
                <c:pt idx="157">
                  <c:v>39.299999999999997</c:v>
                </c:pt>
                <c:pt idx="158">
                  <c:v>39.5</c:v>
                </c:pt>
                <c:pt idx="159">
                  <c:v>39.799999999999997</c:v>
                </c:pt>
                <c:pt idx="160">
                  <c:v>40</c:v>
                </c:pt>
                <c:pt idx="161">
                  <c:v>40.299999999999997</c:v>
                </c:pt>
                <c:pt idx="162">
                  <c:v>40.5</c:v>
                </c:pt>
                <c:pt idx="163">
                  <c:v>40.799999999999997</c:v>
                </c:pt>
                <c:pt idx="164">
                  <c:v>41</c:v>
                </c:pt>
                <c:pt idx="165">
                  <c:v>41.3</c:v>
                </c:pt>
                <c:pt idx="166">
                  <c:v>41.5</c:v>
                </c:pt>
                <c:pt idx="167">
                  <c:v>41.8</c:v>
                </c:pt>
                <c:pt idx="168">
                  <c:v>42</c:v>
                </c:pt>
                <c:pt idx="169">
                  <c:v>42.3</c:v>
                </c:pt>
                <c:pt idx="170">
                  <c:v>42.5</c:v>
                </c:pt>
                <c:pt idx="171">
                  <c:v>42.8</c:v>
                </c:pt>
                <c:pt idx="172">
                  <c:v>43</c:v>
                </c:pt>
                <c:pt idx="173">
                  <c:v>43.3</c:v>
                </c:pt>
                <c:pt idx="174">
                  <c:v>43.5</c:v>
                </c:pt>
                <c:pt idx="175">
                  <c:v>43.8</c:v>
                </c:pt>
                <c:pt idx="176">
                  <c:v>44</c:v>
                </c:pt>
                <c:pt idx="177">
                  <c:v>44.3</c:v>
                </c:pt>
                <c:pt idx="178">
                  <c:v>44.5</c:v>
                </c:pt>
                <c:pt idx="179">
                  <c:v>44.8</c:v>
                </c:pt>
                <c:pt idx="180">
                  <c:v>45</c:v>
                </c:pt>
                <c:pt idx="181">
                  <c:v>45.3</c:v>
                </c:pt>
                <c:pt idx="182">
                  <c:v>45.5</c:v>
                </c:pt>
                <c:pt idx="183">
                  <c:v>45.8</c:v>
                </c:pt>
                <c:pt idx="184">
                  <c:v>46</c:v>
                </c:pt>
                <c:pt idx="185">
                  <c:v>46.3</c:v>
                </c:pt>
                <c:pt idx="186">
                  <c:v>46.5</c:v>
                </c:pt>
                <c:pt idx="187">
                  <c:v>46.8</c:v>
                </c:pt>
                <c:pt idx="188">
                  <c:v>47</c:v>
                </c:pt>
                <c:pt idx="189">
                  <c:v>47.3</c:v>
                </c:pt>
                <c:pt idx="190">
                  <c:v>47.5</c:v>
                </c:pt>
                <c:pt idx="191">
                  <c:v>47.8</c:v>
                </c:pt>
                <c:pt idx="192">
                  <c:v>48</c:v>
                </c:pt>
                <c:pt idx="193">
                  <c:v>48.3</c:v>
                </c:pt>
                <c:pt idx="194">
                  <c:v>48.5</c:v>
                </c:pt>
                <c:pt idx="195">
                  <c:v>48.8</c:v>
                </c:pt>
                <c:pt idx="196">
                  <c:v>49</c:v>
                </c:pt>
                <c:pt idx="197">
                  <c:v>49.3</c:v>
                </c:pt>
                <c:pt idx="198">
                  <c:v>49.5</c:v>
                </c:pt>
                <c:pt idx="199">
                  <c:v>49.8</c:v>
                </c:pt>
                <c:pt idx="200" formatCode="0.0">
                  <c:v>50</c:v>
                </c:pt>
                <c:pt idx="201" formatCode="0.0">
                  <c:v>50.3</c:v>
                </c:pt>
                <c:pt idx="202" formatCode="0.0">
                  <c:v>50.5</c:v>
                </c:pt>
                <c:pt idx="203" formatCode="0.0">
                  <c:v>50.8</c:v>
                </c:pt>
                <c:pt idx="204" formatCode="0.0">
                  <c:v>51</c:v>
                </c:pt>
                <c:pt idx="205" formatCode="0.0">
                  <c:v>51.3</c:v>
                </c:pt>
                <c:pt idx="206" formatCode="0.0">
                  <c:v>51.5</c:v>
                </c:pt>
                <c:pt idx="207" formatCode="0.0">
                  <c:v>51.8</c:v>
                </c:pt>
                <c:pt idx="208" formatCode="0.0">
                  <c:v>52</c:v>
                </c:pt>
                <c:pt idx="209" formatCode="0.0">
                  <c:v>52.3</c:v>
                </c:pt>
                <c:pt idx="210" formatCode="0.0">
                  <c:v>52.5</c:v>
                </c:pt>
                <c:pt idx="211" formatCode="0.0">
                  <c:v>52.8</c:v>
                </c:pt>
                <c:pt idx="212" formatCode="0.0">
                  <c:v>53</c:v>
                </c:pt>
                <c:pt idx="213" formatCode="0.0">
                  <c:v>53.3</c:v>
                </c:pt>
                <c:pt idx="214" formatCode="0.0">
                  <c:v>53.5</c:v>
                </c:pt>
                <c:pt idx="215" formatCode="0.0">
                  <c:v>53.8</c:v>
                </c:pt>
                <c:pt idx="216" formatCode="0.0">
                  <c:v>54</c:v>
                </c:pt>
                <c:pt idx="217" formatCode="0.0">
                  <c:v>54.3</c:v>
                </c:pt>
                <c:pt idx="218" formatCode="0.0">
                  <c:v>54.5</c:v>
                </c:pt>
                <c:pt idx="219" formatCode="0.0">
                  <c:v>54.8</c:v>
                </c:pt>
                <c:pt idx="220" formatCode="0.0">
                  <c:v>55</c:v>
                </c:pt>
                <c:pt idx="221" formatCode="0.0">
                  <c:v>55.3</c:v>
                </c:pt>
                <c:pt idx="222" formatCode="0.0">
                  <c:v>55.5</c:v>
                </c:pt>
                <c:pt idx="223" formatCode="0.0">
                  <c:v>55.8</c:v>
                </c:pt>
                <c:pt idx="224" formatCode="0.0">
                  <c:v>56</c:v>
                </c:pt>
                <c:pt idx="225" formatCode="0.0">
                  <c:v>56.3</c:v>
                </c:pt>
                <c:pt idx="226" formatCode="0.0">
                  <c:v>56.5</c:v>
                </c:pt>
                <c:pt idx="227" formatCode="0.0">
                  <c:v>56.8</c:v>
                </c:pt>
                <c:pt idx="228" formatCode="0.0">
                  <c:v>57</c:v>
                </c:pt>
                <c:pt idx="229" formatCode="0.0">
                  <c:v>57.3</c:v>
                </c:pt>
                <c:pt idx="230" formatCode="0.0">
                  <c:v>57.5</c:v>
                </c:pt>
                <c:pt idx="231" formatCode="0.0">
                  <c:v>57.8</c:v>
                </c:pt>
                <c:pt idx="232" formatCode="0.0">
                  <c:v>58</c:v>
                </c:pt>
                <c:pt idx="233" formatCode="0.0">
                  <c:v>58.3</c:v>
                </c:pt>
                <c:pt idx="234" formatCode="0.0">
                  <c:v>58.5</c:v>
                </c:pt>
                <c:pt idx="235" formatCode="0.0">
                  <c:v>58.8</c:v>
                </c:pt>
                <c:pt idx="236" formatCode="0.0">
                  <c:v>59</c:v>
                </c:pt>
                <c:pt idx="237" formatCode="0.0">
                  <c:v>59.3</c:v>
                </c:pt>
                <c:pt idx="238" formatCode="0.0">
                  <c:v>59.5</c:v>
                </c:pt>
                <c:pt idx="239" formatCode="0.0">
                  <c:v>59.8</c:v>
                </c:pt>
                <c:pt idx="240" formatCode="0.0">
                  <c:v>60</c:v>
                </c:pt>
                <c:pt idx="241" formatCode="0.0">
                  <c:v>60.3</c:v>
                </c:pt>
                <c:pt idx="242" formatCode="0.0">
                  <c:v>60.5</c:v>
                </c:pt>
                <c:pt idx="243" formatCode="0.0">
                  <c:v>60.8</c:v>
                </c:pt>
                <c:pt idx="244" formatCode="0.0">
                  <c:v>61</c:v>
                </c:pt>
                <c:pt idx="245" formatCode="0.0">
                  <c:v>61.3</c:v>
                </c:pt>
                <c:pt idx="246" formatCode="0.0">
                  <c:v>61.5</c:v>
                </c:pt>
                <c:pt idx="247" formatCode="0.0">
                  <c:v>61.8</c:v>
                </c:pt>
                <c:pt idx="248" formatCode="0.0">
                  <c:v>62</c:v>
                </c:pt>
                <c:pt idx="249" formatCode="0.0">
                  <c:v>62.3</c:v>
                </c:pt>
                <c:pt idx="250" formatCode="0.0">
                  <c:v>62.5</c:v>
                </c:pt>
                <c:pt idx="251" formatCode="0.0">
                  <c:v>62.8</c:v>
                </c:pt>
                <c:pt idx="252" formatCode="0.0">
                  <c:v>63</c:v>
                </c:pt>
                <c:pt idx="253" formatCode="0.0">
                  <c:v>63.3</c:v>
                </c:pt>
                <c:pt idx="254" formatCode="0.0">
                  <c:v>63.5</c:v>
                </c:pt>
                <c:pt idx="255" formatCode="0.0">
                  <c:v>63.8</c:v>
                </c:pt>
                <c:pt idx="256" formatCode="0.0">
                  <c:v>64</c:v>
                </c:pt>
                <c:pt idx="257" formatCode="0.0">
                  <c:v>64.3</c:v>
                </c:pt>
                <c:pt idx="258" formatCode="0.0">
                  <c:v>64.5</c:v>
                </c:pt>
                <c:pt idx="259" formatCode="0.0">
                  <c:v>64.8</c:v>
                </c:pt>
                <c:pt idx="260" formatCode="0.0">
                  <c:v>65</c:v>
                </c:pt>
                <c:pt idx="261" formatCode="0.0">
                  <c:v>65.3</c:v>
                </c:pt>
                <c:pt idx="262" formatCode="0.0">
                  <c:v>65.5</c:v>
                </c:pt>
                <c:pt idx="263" formatCode="0.0">
                  <c:v>65.8</c:v>
                </c:pt>
                <c:pt idx="264" formatCode="0.0">
                  <c:v>66</c:v>
                </c:pt>
                <c:pt idx="265" formatCode="0.0">
                  <c:v>66.3</c:v>
                </c:pt>
                <c:pt idx="266" formatCode="0.0">
                  <c:v>66.5</c:v>
                </c:pt>
                <c:pt idx="267" formatCode="0.0">
                  <c:v>66.8</c:v>
                </c:pt>
                <c:pt idx="268" formatCode="0.0">
                  <c:v>67</c:v>
                </c:pt>
                <c:pt idx="269" formatCode="0.0">
                  <c:v>67.3</c:v>
                </c:pt>
                <c:pt idx="270" formatCode="0.0">
                  <c:v>67.5</c:v>
                </c:pt>
                <c:pt idx="271" formatCode="0.0">
                  <c:v>67.8</c:v>
                </c:pt>
                <c:pt idx="272" formatCode="0.0">
                  <c:v>68</c:v>
                </c:pt>
                <c:pt idx="273" formatCode="0.0">
                  <c:v>68.3</c:v>
                </c:pt>
                <c:pt idx="274" formatCode="0.0">
                  <c:v>68.5</c:v>
                </c:pt>
                <c:pt idx="275" formatCode="0.0">
                  <c:v>68.8</c:v>
                </c:pt>
                <c:pt idx="276" formatCode="0.0">
                  <c:v>69</c:v>
                </c:pt>
                <c:pt idx="277" formatCode="0.0">
                  <c:v>69.3</c:v>
                </c:pt>
                <c:pt idx="278" formatCode="0.0">
                  <c:v>69.5</c:v>
                </c:pt>
                <c:pt idx="279" formatCode="0.0">
                  <c:v>69.8</c:v>
                </c:pt>
                <c:pt idx="280" formatCode="0.0">
                  <c:v>70</c:v>
                </c:pt>
                <c:pt idx="281" formatCode="0.0">
                  <c:v>70.3</c:v>
                </c:pt>
                <c:pt idx="282" formatCode="0.0">
                  <c:v>70.5</c:v>
                </c:pt>
                <c:pt idx="283" formatCode="0.0">
                  <c:v>70.8</c:v>
                </c:pt>
                <c:pt idx="284" formatCode="0.0">
                  <c:v>71</c:v>
                </c:pt>
                <c:pt idx="285" formatCode="0.0">
                  <c:v>71.3</c:v>
                </c:pt>
                <c:pt idx="286" formatCode="0.0">
                  <c:v>71.5</c:v>
                </c:pt>
                <c:pt idx="287" formatCode="0.0">
                  <c:v>71.8</c:v>
                </c:pt>
                <c:pt idx="288" formatCode="0.0">
                  <c:v>72</c:v>
                </c:pt>
                <c:pt idx="289" formatCode="0.0">
                  <c:v>72.3</c:v>
                </c:pt>
                <c:pt idx="290" formatCode="0.0">
                  <c:v>72.5</c:v>
                </c:pt>
                <c:pt idx="291" formatCode="0.0">
                  <c:v>72.8</c:v>
                </c:pt>
                <c:pt idx="292" formatCode="0.0">
                  <c:v>73</c:v>
                </c:pt>
                <c:pt idx="293" formatCode="0.0">
                  <c:v>73.3</c:v>
                </c:pt>
                <c:pt idx="294" formatCode="0.0">
                  <c:v>73.5</c:v>
                </c:pt>
                <c:pt idx="295" formatCode="0.0">
                  <c:v>73.8</c:v>
                </c:pt>
                <c:pt idx="296" formatCode="0.0">
                  <c:v>74</c:v>
                </c:pt>
                <c:pt idx="297" formatCode="0.0">
                  <c:v>74.3</c:v>
                </c:pt>
                <c:pt idx="298" formatCode="0.0">
                  <c:v>74.5</c:v>
                </c:pt>
                <c:pt idx="299" formatCode="0.0">
                  <c:v>74.8</c:v>
                </c:pt>
                <c:pt idx="300" formatCode="0.0">
                  <c:v>75</c:v>
                </c:pt>
                <c:pt idx="301" formatCode="0.0">
                  <c:v>75.3</c:v>
                </c:pt>
                <c:pt idx="302" formatCode="0.0">
                  <c:v>75.5</c:v>
                </c:pt>
                <c:pt idx="303" formatCode="0.0">
                  <c:v>75.8</c:v>
                </c:pt>
                <c:pt idx="304" formatCode="0.0">
                  <c:v>76</c:v>
                </c:pt>
                <c:pt idx="305" formatCode="0.0">
                  <c:v>76.3</c:v>
                </c:pt>
                <c:pt idx="306" formatCode="0.0">
                  <c:v>76.5</c:v>
                </c:pt>
                <c:pt idx="307" formatCode="0.0">
                  <c:v>76.8</c:v>
                </c:pt>
                <c:pt idx="308" formatCode="0.0">
                  <c:v>77</c:v>
                </c:pt>
                <c:pt idx="309" formatCode="0.0">
                  <c:v>77.3</c:v>
                </c:pt>
                <c:pt idx="310" formatCode="0.0">
                  <c:v>77.5</c:v>
                </c:pt>
                <c:pt idx="311" formatCode="0.0">
                  <c:v>77.8</c:v>
                </c:pt>
                <c:pt idx="312" formatCode="0.0">
                  <c:v>78</c:v>
                </c:pt>
                <c:pt idx="313" formatCode="0.0">
                  <c:v>78.3</c:v>
                </c:pt>
                <c:pt idx="314" formatCode="0.0">
                  <c:v>78.5</c:v>
                </c:pt>
                <c:pt idx="315" formatCode="0.0">
                  <c:v>78.8</c:v>
                </c:pt>
                <c:pt idx="316" formatCode="0.0">
                  <c:v>79</c:v>
                </c:pt>
                <c:pt idx="317" formatCode="0.0">
                  <c:v>79.3</c:v>
                </c:pt>
                <c:pt idx="318" formatCode="0.0">
                  <c:v>79.5</c:v>
                </c:pt>
                <c:pt idx="319" formatCode="0.0">
                  <c:v>79.8</c:v>
                </c:pt>
                <c:pt idx="320" formatCode="0.0">
                  <c:v>80</c:v>
                </c:pt>
                <c:pt idx="321" formatCode="0.0">
                  <c:v>80.3</c:v>
                </c:pt>
                <c:pt idx="322" formatCode="0.0">
                  <c:v>80.5</c:v>
                </c:pt>
                <c:pt idx="323" formatCode="0.0">
                  <c:v>80.8</c:v>
                </c:pt>
                <c:pt idx="324" formatCode="0.0">
                  <c:v>81</c:v>
                </c:pt>
                <c:pt idx="325" formatCode="0.0">
                  <c:v>81.3</c:v>
                </c:pt>
                <c:pt idx="326" formatCode="0.0">
                  <c:v>81.5</c:v>
                </c:pt>
                <c:pt idx="327" formatCode="0.0">
                  <c:v>81.8</c:v>
                </c:pt>
                <c:pt idx="328" formatCode="0.0">
                  <c:v>82</c:v>
                </c:pt>
                <c:pt idx="329" formatCode="0.0">
                  <c:v>82.3</c:v>
                </c:pt>
                <c:pt idx="330" formatCode="0.0">
                  <c:v>82.5</c:v>
                </c:pt>
                <c:pt idx="331" formatCode="0.0">
                  <c:v>82.8</c:v>
                </c:pt>
                <c:pt idx="332" formatCode="0.0">
                  <c:v>83</c:v>
                </c:pt>
                <c:pt idx="333" formatCode="0.0">
                  <c:v>83.3</c:v>
                </c:pt>
                <c:pt idx="334" formatCode="0.0">
                  <c:v>83.5</c:v>
                </c:pt>
                <c:pt idx="335" formatCode="0.0">
                  <c:v>83.8</c:v>
                </c:pt>
                <c:pt idx="336" formatCode="0.0">
                  <c:v>84</c:v>
                </c:pt>
                <c:pt idx="337" formatCode="0.0">
                  <c:v>84.3</c:v>
                </c:pt>
                <c:pt idx="338" formatCode="0.0">
                  <c:v>84.5</c:v>
                </c:pt>
                <c:pt idx="339" formatCode="0.0">
                  <c:v>84.8</c:v>
                </c:pt>
                <c:pt idx="340" formatCode="0.0">
                  <c:v>85</c:v>
                </c:pt>
                <c:pt idx="341" formatCode="0.0">
                  <c:v>85.3</c:v>
                </c:pt>
                <c:pt idx="342" formatCode="0.0">
                  <c:v>85.5</c:v>
                </c:pt>
                <c:pt idx="343" formatCode="0.0">
                  <c:v>85.8</c:v>
                </c:pt>
                <c:pt idx="344" formatCode="0.0">
                  <c:v>86</c:v>
                </c:pt>
                <c:pt idx="345" formatCode="0.0">
                  <c:v>86.3</c:v>
                </c:pt>
                <c:pt idx="346" formatCode="0.0">
                  <c:v>86.5</c:v>
                </c:pt>
                <c:pt idx="347" formatCode="0.0">
                  <c:v>86.8</c:v>
                </c:pt>
                <c:pt idx="348" formatCode="0.0">
                  <c:v>87</c:v>
                </c:pt>
                <c:pt idx="349" formatCode="0.0">
                  <c:v>87.3</c:v>
                </c:pt>
                <c:pt idx="350" formatCode="0.0">
                  <c:v>87.5</c:v>
                </c:pt>
                <c:pt idx="351" formatCode="0.0">
                  <c:v>87.8</c:v>
                </c:pt>
                <c:pt idx="352" formatCode="0.0">
                  <c:v>88</c:v>
                </c:pt>
                <c:pt idx="353" formatCode="0.0">
                  <c:v>88.3</c:v>
                </c:pt>
                <c:pt idx="354" formatCode="0.0">
                  <c:v>88.5</c:v>
                </c:pt>
                <c:pt idx="355" formatCode="0.0">
                  <c:v>88.8</c:v>
                </c:pt>
                <c:pt idx="356" formatCode="0.0">
                  <c:v>89</c:v>
                </c:pt>
                <c:pt idx="357" formatCode="0.0">
                  <c:v>89.3</c:v>
                </c:pt>
                <c:pt idx="358" formatCode="0.0">
                  <c:v>89.5</c:v>
                </c:pt>
                <c:pt idx="359" formatCode="0.0">
                  <c:v>89.8</c:v>
                </c:pt>
                <c:pt idx="360" formatCode="0.0">
                  <c:v>90</c:v>
                </c:pt>
                <c:pt idx="361" formatCode="0.0">
                  <c:v>90.3</c:v>
                </c:pt>
                <c:pt idx="362" formatCode="0.0">
                  <c:v>90.5</c:v>
                </c:pt>
                <c:pt idx="363" formatCode="0.0">
                  <c:v>90.8</c:v>
                </c:pt>
                <c:pt idx="364" formatCode="0.0">
                  <c:v>91</c:v>
                </c:pt>
                <c:pt idx="365" formatCode="0.0">
                  <c:v>91.3</c:v>
                </c:pt>
                <c:pt idx="366" formatCode="0.0">
                  <c:v>91.5</c:v>
                </c:pt>
                <c:pt idx="367" formatCode="0.0">
                  <c:v>91.8</c:v>
                </c:pt>
                <c:pt idx="368" formatCode="0.0">
                  <c:v>92</c:v>
                </c:pt>
                <c:pt idx="369" formatCode="0.0">
                  <c:v>92.3</c:v>
                </c:pt>
                <c:pt idx="370" formatCode="0.0">
                  <c:v>92.5</c:v>
                </c:pt>
                <c:pt idx="371" formatCode="0.0">
                  <c:v>92.8</c:v>
                </c:pt>
                <c:pt idx="372" formatCode="0.0">
                  <c:v>93</c:v>
                </c:pt>
                <c:pt idx="373" formatCode="0.0">
                  <c:v>93.3</c:v>
                </c:pt>
                <c:pt idx="374" formatCode="0.0">
                  <c:v>93.5</c:v>
                </c:pt>
                <c:pt idx="375" formatCode="0.0">
                  <c:v>93.8</c:v>
                </c:pt>
                <c:pt idx="376" formatCode="0.0">
                  <c:v>94</c:v>
                </c:pt>
                <c:pt idx="377" formatCode="0.0">
                  <c:v>94.3</c:v>
                </c:pt>
                <c:pt idx="378" formatCode="0.0">
                  <c:v>94.5</c:v>
                </c:pt>
                <c:pt idx="379" formatCode="0.0">
                  <c:v>94.8</c:v>
                </c:pt>
                <c:pt idx="380" formatCode="0.0">
                  <c:v>95</c:v>
                </c:pt>
                <c:pt idx="381" formatCode="0.0">
                  <c:v>95.3</c:v>
                </c:pt>
                <c:pt idx="382" formatCode="0.0">
                  <c:v>95.5</c:v>
                </c:pt>
                <c:pt idx="383" formatCode="0.0">
                  <c:v>95.8</c:v>
                </c:pt>
                <c:pt idx="384" formatCode="0.0">
                  <c:v>96</c:v>
                </c:pt>
                <c:pt idx="385" formatCode="0.0">
                  <c:v>96.3</c:v>
                </c:pt>
                <c:pt idx="386" formatCode="0.0">
                  <c:v>96.5</c:v>
                </c:pt>
                <c:pt idx="387" formatCode="0.0">
                  <c:v>96.8</c:v>
                </c:pt>
                <c:pt idx="388" formatCode="0.0">
                  <c:v>97</c:v>
                </c:pt>
                <c:pt idx="389" formatCode="0.0">
                  <c:v>97.3</c:v>
                </c:pt>
                <c:pt idx="390" formatCode="0.0">
                  <c:v>97.5</c:v>
                </c:pt>
                <c:pt idx="391" formatCode="0.0">
                  <c:v>97.8</c:v>
                </c:pt>
                <c:pt idx="392" formatCode="0.0">
                  <c:v>98</c:v>
                </c:pt>
                <c:pt idx="393" formatCode="0.0">
                  <c:v>98.3</c:v>
                </c:pt>
                <c:pt idx="394" formatCode="0.0">
                  <c:v>98.5</c:v>
                </c:pt>
                <c:pt idx="395" formatCode="0.0">
                  <c:v>98.8</c:v>
                </c:pt>
                <c:pt idx="396" formatCode="0.0">
                  <c:v>99</c:v>
                </c:pt>
                <c:pt idx="397" formatCode="0.0">
                  <c:v>99.3</c:v>
                </c:pt>
                <c:pt idx="398" formatCode="0.0">
                  <c:v>99.5</c:v>
                </c:pt>
                <c:pt idx="399" formatCode="0.0">
                  <c:v>99.8</c:v>
                </c:pt>
                <c:pt idx="400" formatCode="0.0">
                  <c:v>100</c:v>
                </c:pt>
                <c:pt idx="401" formatCode="0.0">
                  <c:v>100</c:v>
                </c:pt>
                <c:pt idx="402" formatCode="0.0">
                  <c:v>101</c:v>
                </c:pt>
                <c:pt idx="403" formatCode="0.0">
                  <c:v>101</c:v>
                </c:pt>
                <c:pt idx="404" formatCode="0.0">
                  <c:v>101</c:v>
                </c:pt>
                <c:pt idx="405" formatCode="0.0">
                  <c:v>101</c:v>
                </c:pt>
                <c:pt idx="406" formatCode="0.0">
                  <c:v>102</c:v>
                </c:pt>
                <c:pt idx="407" formatCode="0.0">
                  <c:v>102</c:v>
                </c:pt>
                <c:pt idx="408" formatCode="0.0">
                  <c:v>102</c:v>
                </c:pt>
                <c:pt idx="409" formatCode="0.0">
                  <c:v>102</c:v>
                </c:pt>
                <c:pt idx="410" formatCode="0.0">
                  <c:v>103</c:v>
                </c:pt>
                <c:pt idx="411" formatCode="0.0">
                  <c:v>103</c:v>
                </c:pt>
                <c:pt idx="412" formatCode="0.0">
                  <c:v>103</c:v>
                </c:pt>
                <c:pt idx="413" formatCode="0.0">
                  <c:v>103</c:v>
                </c:pt>
                <c:pt idx="414" formatCode="0.0">
                  <c:v>104</c:v>
                </c:pt>
                <c:pt idx="415" formatCode="0.0">
                  <c:v>104</c:v>
                </c:pt>
                <c:pt idx="416" formatCode="0.0">
                  <c:v>104</c:v>
                </c:pt>
                <c:pt idx="417" formatCode="0.0">
                  <c:v>104</c:v>
                </c:pt>
                <c:pt idx="418" formatCode="0.0">
                  <c:v>105</c:v>
                </c:pt>
                <c:pt idx="419" formatCode="0.0">
                  <c:v>105</c:v>
                </c:pt>
                <c:pt idx="420" formatCode="0.0">
                  <c:v>105</c:v>
                </c:pt>
                <c:pt idx="421" formatCode="0.0">
                  <c:v>105</c:v>
                </c:pt>
                <c:pt idx="422" formatCode="0.0">
                  <c:v>106</c:v>
                </c:pt>
                <c:pt idx="423" formatCode="0.0">
                  <c:v>106</c:v>
                </c:pt>
                <c:pt idx="424" formatCode="0.0">
                  <c:v>106</c:v>
                </c:pt>
                <c:pt idx="425" formatCode="0.0">
                  <c:v>106</c:v>
                </c:pt>
                <c:pt idx="426" formatCode="0.0">
                  <c:v>107</c:v>
                </c:pt>
                <c:pt idx="427" formatCode="0.0">
                  <c:v>107</c:v>
                </c:pt>
                <c:pt idx="428" formatCode="0.0">
                  <c:v>107</c:v>
                </c:pt>
                <c:pt idx="429" formatCode="0.0">
                  <c:v>107</c:v>
                </c:pt>
                <c:pt idx="430" formatCode="0.0">
                  <c:v>108</c:v>
                </c:pt>
                <c:pt idx="431" formatCode="0.0">
                  <c:v>108</c:v>
                </c:pt>
                <c:pt idx="432" formatCode="0.0">
                  <c:v>108</c:v>
                </c:pt>
                <c:pt idx="433" formatCode="0.0">
                  <c:v>108</c:v>
                </c:pt>
                <c:pt idx="434" formatCode="0.0">
                  <c:v>109</c:v>
                </c:pt>
                <c:pt idx="435" formatCode="0.0">
                  <c:v>109</c:v>
                </c:pt>
                <c:pt idx="436" formatCode="0.0">
                  <c:v>109</c:v>
                </c:pt>
                <c:pt idx="437" formatCode="0.0">
                  <c:v>109</c:v>
                </c:pt>
                <c:pt idx="438" formatCode="0.0">
                  <c:v>110</c:v>
                </c:pt>
                <c:pt idx="439" formatCode="0.0">
                  <c:v>110</c:v>
                </c:pt>
                <c:pt idx="440" formatCode="0.0">
                  <c:v>110</c:v>
                </c:pt>
                <c:pt idx="441" formatCode="0.0">
                  <c:v>110</c:v>
                </c:pt>
                <c:pt idx="442" formatCode="0.0">
                  <c:v>111</c:v>
                </c:pt>
                <c:pt idx="443" formatCode="0.0">
                  <c:v>111</c:v>
                </c:pt>
                <c:pt idx="444" formatCode="0.0">
                  <c:v>111</c:v>
                </c:pt>
                <c:pt idx="445" formatCode="0.0">
                  <c:v>111</c:v>
                </c:pt>
                <c:pt idx="446" formatCode="0.0">
                  <c:v>112</c:v>
                </c:pt>
                <c:pt idx="447" formatCode="0.0">
                  <c:v>112</c:v>
                </c:pt>
                <c:pt idx="448" formatCode="0.0">
                  <c:v>112</c:v>
                </c:pt>
                <c:pt idx="449" formatCode="0.0">
                  <c:v>112</c:v>
                </c:pt>
                <c:pt idx="450" formatCode="0.0">
                  <c:v>113</c:v>
                </c:pt>
                <c:pt idx="451" formatCode="0.0">
                  <c:v>113</c:v>
                </c:pt>
                <c:pt idx="452" formatCode="0.0">
                  <c:v>113</c:v>
                </c:pt>
                <c:pt idx="453" formatCode="0.0">
                  <c:v>113</c:v>
                </c:pt>
                <c:pt idx="454" formatCode="0.0">
                  <c:v>114</c:v>
                </c:pt>
                <c:pt idx="455" formatCode="0.0">
                  <c:v>114</c:v>
                </c:pt>
                <c:pt idx="456" formatCode="0.0">
                  <c:v>114</c:v>
                </c:pt>
                <c:pt idx="457" formatCode="0.0">
                  <c:v>114</c:v>
                </c:pt>
                <c:pt idx="458" formatCode="0.0">
                  <c:v>115</c:v>
                </c:pt>
                <c:pt idx="459" formatCode="0.0">
                  <c:v>115</c:v>
                </c:pt>
                <c:pt idx="460" formatCode="0.0">
                  <c:v>115</c:v>
                </c:pt>
                <c:pt idx="461" formatCode="0.0">
                  <c:v>115</c:v>
                </c:pt>
                <c:pt idx="462" formatCode="0.0">
                  <c:v>116</c:v>
                </c:pt>
                <c:pt idx="463" formatCode="0.0">
                  <c:v>116</c:v>
                </c:pt>
                <c:pt idx="464" formatCode="0.0">
                  <c:v>116</c:v>
                </c:pt>
                <c:pt idx="465" formatCode="0.0">
                  <c:v>116</c:v>
                </c:pt>
                <c:pt idx="466" formatCode="0.0">
                  <c:v>117</c:v>
                </c:pt>
                <c:pt idx="467" formatCode="0.0">
                  <c:v>117</c:v>
                </c:pt>
                <c:pt idx="468" formatCode="0.0">
                  <c:v>117</c:v>
                </c:pt>
                <c:pt idx="469" formatCode="0.0">
                  <c:v>117</c:v>
                </c:pt>
                <c:pt idx="470" formatCode="0.0">
                  <c:v>118</c:v>
                </c:pt>
                <c:pt idx="471" formatCode="0.0">
                  <c:v>118</c:v>
                </c:pt>
                <c:pt idx="472" formatCode="0.0">
                  <c:v>118</c:v>
                </c:pt>
                <c:pt idx="473" formatCode="0.0">
                  <c:v>118</c:v>
                </c:pt>
                <c:pt idx="474" formatCode="0.0">
                  <c:v>119</c:v>
                </c:pt>
                <c:pt idx="475" formatCode="0.0">
                  <c:v>119</c:v>
                </c:pt>
                <c:pt idx="476" formatCode="0.0">
                  <c:v>119</c:v>
                </c:pt>
                <c:pt idx="477" formatCode="0.0">
                  <c:v>119</c:v>
                </c:pt>
                <c:pt idx="478" formatCode="0.0">
                  <c:v>120</c:v>
                </c:pt>
                <c:pt idx="479" formatCode="0.0">
                  <c:v>120</c:v>
                </c:pt>
                <c:pt idx="480" formatCode="0.0">
                  <c:v>120</c:v>
                </c:pt>
                <c:pt idx="481" formatCode="0.0">
                  <c:v>120</c:v>
                </c:pt>
                <c:pt idx="482" formatCode="0.0">
                  <c:v>121</c:v>
                </c:pt>
                <c:pt idx="483" formatCode="0.0">
                  <c:v>121</c:v>
                </c:pt>
                <c:pt idx="484" formatCode="0.0">
                  <c:v>121</c:v>
                </c:pt>
                <c:pt idx="485" formatCode="0.0">
                  <c:v>121</c:v>
                </c:pt>
                <c:pt idx="486" formatCode="0.0">
                  <c:v>122</c:v>
                </c:pt>
                <c:pt idx="487" formatCode="0.0">
                  <c:v>122</c:v>
                </c:pt>
                <c:pt idx="488" formatCode="0.0">
                  <c:v>122</c:v>
                </c:pt>
                <c:pt idx="489" formatCode="0.0">
                  <c:v>122</c:v>
                </c:pt>
                <c:pt idx="490" formatCode="0.0">
                  <c:v>123</c:v>
                </c:pt>
                <c:pt idx="491" formatCode="0.0">
                  <c:v>123</c:v>
                </c:pt>
                <c:pt idx="492" formatCode="0.0">
                  <c:v>123</c:v>
                </c:pt>
                <c:pt idx="493" formatCode="0.0">
                  <c:v>123</c:v>
                </c:pt>
                <c:pt idx="494" formatCode="0.0">
                  <c:v>124</c:v>
                </c:pt>
                <c:pt idx="495" formatCode="0.0">
                  <c:v>124</c:v>
                </c:pt>
                <c:pt idx="496" formatCode="0.0">
                  <c:v>124</c:v>
                </c:pt>
                <c:pt idx="497" formatCode="0.0">
                  <c:v>124</c:v>
                </c:pt>
                <c:pt idx="498" formatCode="0.0">
                  <c:v>125</c:v>
                </c:pt>
                <c:pt idx="499" formatCode="0.0">
                  <c:v>125</c:v>
                </c:pt>
                <c:pt idx="500" formatCode="0.0">
                  <c:v>125</c:v>
                </c:pt>
                <c:pt idx="501" formatCode="0.0">
                  <c:v>125</c:v>
                </c:pt>
                <c:pt idx="502" formatCode="0.0">
                  <c:v>126</c:v>
                </c:pt>
                <c:pt idx="503" formatCode="0.0">
                  <c:v>126</c:v>
                </c:pt>
                <c:pt idx="504" formatCode="0.0">
                  <c:v>126</c:v>
                </c:pt>
                <c:pt idx="505" formatCode="0.0">
                  <c:v>126</c:v>
                </c:pt>
                <c:pt idx="506" formatCode="0.0">
                  <c:v>127</c:v>
                </c:pt>
                <c:pt idx="507" formatCode="0.0">
                  <c:v>127</c:v>
                </c:pt>
                <c:pt idx="508" formatCode="0.0">
                  <c:v>127</c:v>
                </c:pt>
                <c:pt idx="509" formatCode="0.0">
                  <c:v>127</c:v>
                </c:pt>
                <c:pt idx="510" formatCode="0.0">
                  <c:v>128</c:v>
                </c:pt>
                <c:pt idx="511" formatCode="0.0">
                  <c:v>128</c:v>
                </c:pt>
                <c:pt idx="512" formatCode="0.0">
                  <c:v>128</c:v>
                </c:pt>
                <c:pt idx="513" formatCode="0.0">
                  <c:v>128</c:v>
                </c:pt>
                <c:pt idx="514" formatCode="0.0">
                  <c:v>129</c:v>
                </c:pt>
                <c:pt idx="515" formatCode="0.0">
                  <c:v>129</c:v>
                </c:pt>
                <c:pt idx="516" formatCode="0.0">
                  <c:v>129</c:v>
                </c:pt>
                <c:pt idx="517" formatCode="0.0">
                  <c:v>129</c:v>
                </c:pt>
                <c:pt idx="518" formatCode="0.0">
                  <c:v>130</c:v>
                </c:pt>
                <c:pt idx="519" formatCode="0.0">
                  <c:v>130</c:v>
                </c:pt>
                <c:pt idx="520" formatCode="0.0">
                  <c:v>130</c:v>
                </c:pt>
                <c:pt idx="521" formatCode="0.0">
                  <c:v>130</c:v>
                </c:pt>
                <c:pt idx="522" formatCode="0.0">
                  <c:v>131</c:v>
                </c:pt>
                <c:pt idx="523" formatCode="0.0">
                  <c:v>131</c:v>
                </c:pt>
                <c:pt idx="524" formatCode="0.0">
                  <c:v>131</c:v>
                </c:pt>
                <c:pt idx="525" formatCode="0.0">
                  <c:v>131</c:v>
                </c:pt>
                <c:pt idx="526" formatCode="0.0">
                  <c:v>132</c:v>
                </c:pt>
                <c:pt idx="527" formatCode="0.0">
                  <c:v>132</c:v>
                </c:pt>
                <c:pt idx="528" formatCode="0.0">
                  <c:v>132</c:v>
                </c:pt>
                <c:pt idx="529" formatCode="0.0">
                  <c:v>132</c:v>
                </c:pt>
                <c:pt idx="530" formatCode="0.0">
                  <c:v>133</c:v>
                </c:pt>
                <c:pt idx="531" formatCode="0.0">
                  <c:v>133</c:v>
                </c:pt>
                <c:pt idx="532" formatCode="0.0">
                  <c:v>133</c:v>
                </c:pt>
                <c:pt idx="533" formatCode="0.0">
                  <c:v>133</c:v>
                </c:pt>
                <c:pt idx="534" formatCode="0.0">
                  <c:v>134</c:v>
                </c:pt>
                <c:pt idx="535" formatCode="0.0">
                  <c:v>134</c:v>
                </c:pt>
                <c:pt idx="536" formatCode="0.0">
                  <c:v>134</c:v>
                </c:pt>
                <c:pt idx="537" formatCode="0.0">
                  <c:v>134</c:v>
                </c:pt>
                <c:pt idx="538" formatCode="0.0">
                  <c:v>135</c:v>
                </c:pt>
                <c:pt idx="539" formatCode="0.0">
                  <c:v>135</c:v>
                </c:pt>
                <c:pt idx="540" formatCode="0.0">
                  <c:v>135</c:v>
                </c:pt>
                <c:pt idx="541" formatCode="0.0">
                  <c:v>135</c:v>
                </c:pt>
                <c:pt idx="542" formatCode="0.0">
                  <c:v>136</c:v>
                </c:pt>
                <c:pt idx="543" formatCode="0.0">
                  <c:v>136</c:v>
                </c:pt>
                <c:pt idx="544" formatCode="0.0">
                  <c:v>136</c:v>
                </c:pt>
                <c:pt idx="545" formatCode="0.0">
                  <c:v>136</c:v>
                </c:pt>
                <c:pt idx="546" formatCode="0.0">
                  <c:v>137</c:v>
                </c:pt>
                <c:pt idx="547" formatCode="0.0">
                  <c:v>137</c:v>
                </c:pt>
                <c:pt idx="548" formatCode="0.0">
                  <c:v>137</c:v>
                </c:pt>
                <c:pt idx="549" formatCode="0.0">
                  <c:v>137</c:v>
                </c:pt>
                <c:pt idx="550" formatCode="0.0">
                  <c:v>138</c:v>
                </c:pt>
                <c:pt idx="551" formatCode="0.0">
                  <c:v>138</c:v>
                </c:pt>
                <c:pt idx="552" formatCode="0.0">
                  <c:v>138</c:v>
                </c:pt>
                <c:pt idx="553" formatCode="0.0">
                  <c:v>138</c:v>
                </c:pt>
                <c:pt idx="554" formatCode="0.0">
                  <c:v>139</c:v>
                </c:pt>
                <c:pt idx="555" formatCode="0.0">
                  <c:v>139</c:v>
                </c:pt>
                <c:pt idx="556" formatCode="0.0">
                  <c:v>139</c:v>
                </c:pt>
                <c:pt idx="557" formatCode="0.0">
                  <c:v>139</c:v>
                </c:pt>
                <c:pt idx="558" formatCode="0.0">
                  <c:v>140</c:v>
                </c:pt>
                <c:pt idx="559" formatCode="0.0">
                  <c:v>140</c:v>
                </c:pt>
                <c:pt idx="560" formatCode="0.0">
                  <c:v>140</c:v>
                </c:pt>
                <c:pt idx="561" formatCode="0.0">
                  <c:v>140</c:v>
                </c:pt>
                <c:pt idx="562" formatCode="0.0">
                  <c:v>141</c:v>
                </c:pt>
                <c:pt idx="563" formatCode="0.0">
                  <c:v>141</c:v>
                </c:pt>
                <c:pt idx="564" formatCode="0.0">
                  <c:v>141</c:v>
                </c:pt>
                <c:pt idx="565" formatCode="0.0">
                  <c:v>141</c:v>
                </c:pt>
                <c:pt idx="566" formatCode="0.0">
                  <c:v>142</c:v>
                </c:pt>
                <c:pt idx="567" formatCode="0.0">
                  <c:v>142</c:v>
                </c:pt>
                <c:pt idx="568" formatCode="0.0">
                  <c:v>142</c:v>
                </c:pt>
                <c:pt idx="569" formatCode="0.0">
                  <c:v>142</c:v>
                </c:pt>
                <c:pt idx="570" formatCode="0.0">
                  <c:v>143</c:v>
                </c:pt>
                <c:pt idx="571" formatCode="0.0">
                  <c:v>143</c:v>
                </c:pt>
                <c:pt idx="572" formatCode="0.0">
                  <c:v>143</c:v>
                </c:pt>
                <c:pt idx="573" formatCode="0.0">
                  <c:v>143</c:v>
                </c:pt>
                <c:pt idx="574" formatCode="0.0">
                  <c:v>144</c:v>
                </c:pt>
                <c:pt idx="575" formatCode="0.0">
                  <c:v>144</c:v>
                </c:pt>
                <c:pt idx="576" formatCode="0.0">
                  <c:v>144</c:v>
                </c:pt>
                <c:pt idx="577" formatCode="0.0">
                  <c:v>144</c:v>
                </c:pt>
                <c:pt idx="578" formatCode="0.0">
                  <c:v>145</c:v>
                </c:pt>
                <c:pt idx="579" formatCode="0.0">
                  <c:v>145</c:v>
                </c:pt>
                <c:pt idx="580" formatCode="0.0">
                  <c:v>145</c:v>
                </c:pt>
                <c:pt idx="581" formatCode="0.0">
                  <c:v>145</c:v>
                </c:pt>
                <c:pt idx="582" formatCode="0.0">
                  <c:v>146</c:v>
                </c:pt>
                <c:pt idx="583" formatCode="0.0">
                  <c:v>146</c:v>
                </c:pt>
                <c:pt idx="584" formatCode="0.0">
                  <c:v>146</c:v>
                </c:pt>
                <c:pt idx="585" formatCode="0.0">
                  <c:v>146</c:v>
                </c:pt>
                <c:pt idx="586" formatCode="0.0">
                  <c:v>147</c:v>
                </c:pt>
                <c:pt idx="587" formatCode="0.0">
                  <c:v>147</c:v>
                </c:pt>
                <c:pt idx="588" formatCode="0.0">
                  <c:v>147</c:v>
                </c:pt>
                <c:pt idx="589" formatCode="0.0">
                  <c:v>147</c:v>
                </c:pt>
                <c:pt idx="590" formatCode="0.0">
                  <c:v>148</c:v>
                </c:pt>
                <c:pt idx="591" formatCode="0.0">
                  <c:v>148</c:v>
                </c:pt>
                <c:pt idx="592" formatCode="0.0">
                  <c:v>148</c:v>
                </c:pt>
                <c:pt idx="593" formatCode="0.0">
                  <c:v>148</c:v>
                </c:pt>
                <c:pt idx="594" formatCode="0.0">
                  <c:v>149</c:v>
                </c:pt>
                <c:pt idx="595" formatCode="0.0">
                  <c:v>149</c:v>
                </c:pt>
                <c:pt idx="596" formatCode="0.0">
                  <c:v>149</c:v>
                </c:pt>
                <c:pt idx="597" formatCode="0.0">
                  <c:v>149</c:v>
                </c:pt>
                <c:pt idx="598" formatCode="0.0">
                  <c:v>150</c:v>
                </c:pt>
                <c:pt idx="599" formatCode="0.0">
                  <c:v>150</c:v>
                </c:pt>
                <c:pt idx="600" formatCode="0.0">
                  <c:v>150</c:v>
                </c:pt>
                <c:pt idx="601" formatCode="0.0">
                  <c:v>150</c:v>
                </c:pt>
                <c:pt idx="602" formatCode="0.0">
                  <c:v>151</c:v>
                </c:pt>
                <c:pt idx="603" formatCode="0.0">
                  <c:v>151</c:v>
                </c:pt>
                <c:pt idx="604" formatCode="0.0">
                  <c:v>151</c:v>
                </c:pt>
                <c:pt idx="605" formatCode="0.0">
                  <c:v>151</c:v>
                </c:pt>
                <c:pt idx="606" formatCode="0.0">
                  <c:v>152</c:v>
                </c:pt>
                <c:pt idx="607" formatCode="0.0">
                  <c:v>152</c:v>
                </c:pt>
                <c:pt idx="608" formatCode="0.0">
                  <c:v>152</c:v>
                </c:pt>
              </c:numCache>
            </c:numRef>
          </c:xVal>
          <c:yVal>
            <c:numRef>
              <c:f>'1% SDS solution'!$C$5:$C$2014</c:f>
              <c:numCache>
                <c:formatCode>General</c:formatCode>
                <c:ptCount val="2010"/>
                <c:pt idx="0">
                  <c:v>2.925170068027211</c:v>
                </c:pt>
                <c:pt idx="1">
                  <c:v>15.306122448979593</c:v>
                </c:pt>
                <c:pt idx="16">
                  <c:v>32.244897959183675</c:v>
                </c:pt>
                <c:pt idx="24">
                  <c:v>39.591836734693878</c:v>
                </c:pt>
                <c:pt idx="32">
                  <c:v>46.462585034013607</c:v>
                </c:pt>
                <c:pt idx="40">
                  <c:v>53.877551020408163</c:v>
                </c:pt>
                <c:pt idx="48">
                  <c:v>60.476190476190482</c:v>
                </c:pt>
                <c:pt idx="56">
                  <c:v>70.272108843537424</c:v>
                </c:pt>
                <c:pt idx="64">
                  <c:v>80.612244897959187</c:v>
                </c:pt>
                <c:pt idx="72">
                  <c:v>87.210884353741505</c:v>
                </c:pt>
                <c:pt idx="80">
                  <c:v>95.64625850340137</c:v>
                </c:pt>
                <c:pt idx="88">
                  <c:v>102.92517006802721</c:v>
                </c:pt>
                <c:pt idx="96">
                  <c:v>111.56462585034014</c:v>
                </c:pt>
                <c:pt idx="104">
                  <c:v>121.6326530612245</c:v>
                </c:pt>
                <c:pt idx="116">
                  <c:v>121.42857142857143</c:v>
                </c:pt>
                <c:pt idx="132">
                  <c:v>121.83673469387756</c:v>
                </c:pt>
                <c:pt idx="180">
                  <c:v>122.78911564625851</c:v>
                </c:pt>
                <c:pt idx="220">
                  <c:v>123.5374149659864</c:v>
                </c:pt>
                <c:pt idx="232">
                  <c:v>123.80952380952381</c:v>
                </c:pt>
                <c:pt idx="240">
                  <c:v>124.14965986394559</c:v>
                </c:pt>
                <c:pt idx="252">
                  <c:v>124.35374149659864</c:v>
                </c:pt>
                <c:pt idx="292">
                  <c:v>124.48979591836735</c:v>
                </c:pt>
                <c:pt idx="324">
                  <c:v>128.9795918367347</c:v>
                </c:pt>
                <c:pt idx="332">
                  <c:v>134.62585034013605</c:v>
                </c:pt>
                <c:pt idx="348">
                  <c:v>134.62585034013605</c:v>
                </c:pt>
                <c:pt idx="364">
                  <c:v>134.96598639455783</c:v>
                </c:pt>
                <c:pt idx="372">
                  <c:v>134.96598639455783</c:v>
                </c:pt>
                <c:pt idx="408">
                  <c:v>134.96598639455783</c:v>
                </c:pt>
                <c:pt idx="478">
                  <c:v>134.96598639455783</c:v>
                </c:pt>
                <c:pt idx="534">
                  <c:v>135.10204081632654</c:v>
                </c:pt>
                <c:pt idx="587">
                  <c:v>135.0340136054422</c:v>
                </c:pt>
                <c:pt idx="608">
                  <c:v>135.10204081632654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231104"/>
        <c:axId val="279229184"/>
      </c:scatterChart>
      <c:valAx>
        <c:axId val="27922470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79227008"/>
        <c:crossesAt val="-30"/>
        <c:crossBetween val="midCat"/>
        <c:majorUnit val="20"/>
        <c:minorUnit val="5"/>
      </c:valAx>
      <c:valAx>
        <c:axId val="27922700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3333333333333332E-3"/>
              <c:y val="0.27606663750364535"/>
            </c:manualLayout>
          </c:layout>
          <c:overlay val="0"/>
        </c:title>
        <c:numFmt formatCode="#,##0.0" sourceLinked="0"/>
        <c:majorTickMark val="out"/>
        <c:minorTickMark val="in"/>
        <c:tickLblPos val="nextTo"/>
        <c:crossAx val="279224704"/>
        <c:crosses val="autoZero"/>
        <c:crossBetween val="midCat"/>
        <c:majorUnit val="5"/>
        <c:minorUnit val="2.5"/>
      </c:valAx>
      <c:valAx>
        <c:axId val="279229184"/>
        <c:scaling>
          <c:orientation val="minMax"/>
          <c:max val="1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(atm)</a:t>
                </a:r>
              </a:p>
            </c:rich>
          </c:tx>
          <c:layout>
            <c:manualLayout>
              <c:xMode val="edge"/>
              <c:yMode val="edge"/>
              <c:x val="0.94665266841644791"/>
              <c:y val="0.2667381160688247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crossAx val="279231104"/>
        <c:crosses val="max"/>
        <c:crossBetween val="midCat"/>
        <c:majorUnit val="30"/>
        <c:minorUnit val="15"/>
      </c:valAx>
      <c:valAx>
        <c:axId val="27923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229184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68110236220467"/>
          <c:y val="0.25917692608865883"/>
          <c:w val="0.19509667541557302"/>
          <c:h val="0.1303973461650627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 i="0" u="none" strike="noStrike" baseline="0">
                <a:effectLst/>
              </a:rPr>
              <a:t>Viscosity of 0.1% xanthan gum solution (in scCO2) vs. shear rate (P=2000psi; T=189C</a:t>
            </a:r>
            <a:r>
              <a:rPr lang="en-US" sz="1400" b="0" baseline="0"/>
              <a:t>)</a:t>
            </a:r>
            <a:endParaRPr lang="en-US" sz="1400" b="0"/>
          </a:p>
        </c:rich>
      </c:tx>
      <c:layout>
        <c:manualLayout>
          <c:xMode val="edge"/>
          <c:yMode val="edge"/>
          <c:x val="0.12639127940332759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1714303784316"/>
          <c:y val="0.22815981335666374"/>
          <c:w val="0.70511811023622051"/>
          <c:h val="0.55768883056284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98.9</c:v>
                </c:pt>
                <c:pt idx="1">
                  <c:v>98.4</c:v>
                </c:pt>
                <c:pt idx="2">
                  <c:v>50.18333333333333</c:v>
                </c:pt>
                <c:pt idx="3">
                  <c:v>54.666666666666657</c:v>
                </c:pt>
                <c:pt idx="4">
                  <c:v>42.533333333333339</c:v>
                </c:pt>
                <c:pt idx="5">
                  <c:v>32.466666666666669</c:v>
                </c:pt>
                <c:pt idx="6">
                  <c:v>27.849999999999998</c:v>
                </c:pt>
                <c:pt idx="7">
                  <c:v>26.283333333333335</c:v>
                </c:pt>
                <c:pt idx="8">
                  <c:v>25.600000000000005</c:v>
                </c:pt>
                <c:pt idx="9">
                  <c:v>23.683333333333334</c:v>
                </c:pt>
                <c:pt idx="10">
                  <c:v>22.166666666666668</c:v>
                </c:pt>
                <c:pt idx="11">
                  <c:v>18.116666666666671</c:v>
                </c:pt>
                <c:pt idx="12">
                  <c:v>16.866666666666667</c:v>
                </c:pt>
                <c:pt idx="13">
                  <c:v>16.466666666666669</c:v>
                </c:pt>
                <c:pt idx="14">
                  <c:v>13.866666666666667</c:v>
                </c:pt>
                <c:pt idx="15">
                  <c:v>13.25</c:v>
                </c:pt>
                <c:pt idx="16">
                  <c:v>12.533333333333333</c:v>
                </c:pt>
                <c:pt idx="17">
                  <c:v>12.15</c:v>
                </c:pt>
                <c:pt idx="18">
                  <c:v>11.75</c:v>
                </c:pt>
                <c:pt idx="19">
                  <c:v>11.316666666666668</c:v>
                </c:pt>
                <c:pt idx="20">
                  <c:v>11.25</c:v>
                </c:pt>
                <c:pt idx="21">
                  <c:v>11.083333333333334</c:v>
                </c:pt>
                <c:pt idx="22">
                  <c:v>10.666666666666666</c:v>
                </c:pt>
                <c:pt idx="23">
                  <c:v>10.238333333333332</c:v>
                </c:pt>
                <c:pt idx="24">
                  <c:v>10.654999999999999</c:v>
                </c:pt>
                <c:pt idx="25">
                  <c:v>10.228333333333333</c:v>
                </c:pt>
                <c:pt idx="26">
                  <c:v>9.7716666666666665</c:v>
                </c:pt>
                <c:pt idx="27">
                  <c:v>9.4500000000000011</c:v>
                </c:pt>
                <c:pt idx="28">
                  <c:v>9.4333333333333336</c:v>
                </c:pt>
                <c:pt idx="29">
                  <c:v>9.1416666666666675</c:v>
                </c:pt>
                <c:pt idx="30">
                  <c:v>8.5633333333333326</c:v>
                </c:pt>
                <c:pt idx="31">
                  <c:v>8.293333333333333</c:v>
                </c:pt>
                <c:pt idx="32">
                  <c:v>7.9849999999999994</c:v>
                </c:pt>
                <c:pt idx="33">
                  <c:v>7.706666666666667</c:v>
                </c:pt>
                <c:pt idx="34">
                  <c:v>7.4849999999999994</c:v>
                </c:pt>
                <c:pt idx="35">
                  <c:v>8.1049999999999986</c:v>
                </c:pt>
                <c:pt idx="36">
                  <c:v>7.6400000000000006</c:v>
                </c:pt>
                <c:pt idx="37">
                  <c:v>7.6616666666666662</c:v>
                </c:pt>
                <c:pt idx="38">
                  <c:v>7.535000000000001</c:v>
                </c:pt>
                <c:pt idx="39">
                  <c:v>7.1450000000000005</c:v>
                </c:pt>
                <c:pt idx="40">
                  <c:v>6.8250000000000002</c:v>
                </c:pt>
                <c:pt idx="41">
                  <c:v>6.291666666666667</c:v>
                </c:pt>
                <c:pt idx="42">
                  <c:v>6.3783333333333339</c:v>
                </c:pt>
                <c:pt idx="43">
                  <c:v>7.1033333333333344</c:v>
                </c:pt>
                <c:pt idx="44">
                  <c:v>8.5116666666666667</c:v>
                </c:pt>
                <c:pt idx="45">
                  <c:v>7.7183333333333337</c:v>
                </c:pt>
                <c:pt idx="46">
                  <c:v>6.5766666666666671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20704"/>
        <c:axId val="279728128"/>
      </c:scatterChart>
      <c:scatterChart>
        <c:scatterStyle val="lineMarker"/>
        <c:varyColors val="0"/>
        <c:ser>
          <c:idx val="1"/>
          <c:order val="1"/>
          <c:tx>
            <c:strRef>
              <c:f>'Viscosity vs. Shear Rate'!$J$2</c:f>
              <c:strCache>
                <c:ptCount val="1"/>
                <c:pt idx="0">
                  <c:v>Shear Stress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'Viscosity vs. Shear Rate'!$D$4:$D$93</c:f>
              <c:numCache>
                <c:formatCode>General</c:formatCode>
                <c:ptCount val="9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Rate'!$I$4:$I$93</c:f>
              <c:numCache>
                <c:formatCode>0.00</c:formatCode>
                <c:ptCount val="90"/>
                <c:pt idx="0">
                  <c:v>2725.5555555555557</c:v>
                </c:pt>
                <c:pt idx="1">
                  <c:v>2722.2222222222222</c:v>
                </c:pt>
                <c:pt idx="2">
                  <c:v>2705.5555555555557</c:v>
                </c:pt>
                <c:pt idx="3">
                  <c:v>2875.5555555555557</c:v>
                </c:pt>
                <c:pt idx="4">
                  <c:v>2712.2222222222222</c:v>
                </c:pt>
                <c:pt idx="5">
                  <c:v>2510</c:v>
                </c:pt>
                <c:pt idx="6">
                  <c:v>2484.4444444444443</c:v>
                </c:pt>
                <c:pt idx="7">
                  <c:v>2438.8888888888887</c:v>
                </c:pt>
                <c:pt idx="8">
                  <c:v>2326.6666666666665</c:v>
                </c:pt>
                <c:pt idx="9">
                  <c:v>2026.6666666666667</c:v>
                </c:pt>
                <c:pt idx="10">
                  <c:v>1990</c:v>
                </c:pt>
                <c:pt idx="11">
                  <c:v>1994.4444444444443</c:v>
                </c:pt>
                <c:pt idx="12">
                  <c:v>1877.7777777777778</c:v>
                </c:pt>
                <c:pt idx="13">
                  <c:v>1987.7777777777778</c:v>
                </c:pt>
                <c:pt idx="14">
                  <c:v>1931.1111111111111</c:v>
                </c:pt>
                <c:pt idx="15">
                  <c:v>1903.3333333333333</c:v>
                </c:pt>
                <c:pt idx="16">
                  <c:v>1835.5555555555557</c:v>
                </c:pt>
                <c:pt idx="17">
                  <c:v>1753.3333333333333</c:v>
                </c:pt>
                <c:pt idx="18">
                  <c:v>1710.1111111111111</c:v>
                </c:pt>
                <c:pt idx="19">
                  <c:v>1723.4444444444443</c:v>
                </c:pt>
                <c:pt idx="20">
                  <c:v>1580.1111111111111</c:v>
                </c:pt>
                <c:pt idx="21">
                  <c:v>1542.3333333333333</c:v>
                </c:pt>
                <c:pt idx="22">
                  <c:v>1447.8888888888889</c:v>
                </c:pt>
                <c:pt idx="23">
                  <c:v>1440.1111111111111</c:v>
                </c:pt>
                <c:pt idx="24">
                  <c:v>1430.1111111111111</c:v>
                </c:pt>
                <c:pt idx="25">
                  <c:v>1429</c:v>
                </c:pt>
                <c:pt idx="26">
                  <c:v>1450.1111111111111</c:v>
                </c:pt>
                <c:pt idx="27">
                  <c:v>1504.4444444444443</c:v>
                </c:pt>
                <c:pt idx="28">
                  <c:v>1503.3333333333333</c:v>
                </c:pt>
                <c:pt idx="29">
                  <c:v>1454.5555555555557</c:v>
                </c:pt>
                <c:pt idx="30">
                  <c:v>1394.5555555555557</c:v>
                </c:pt>
                <c:pt idx="31">
                  <c:v>1351.2222222222222</c:v>
                </c:pt>
                <c:pt idx="32">
                  <c:v>1285.3333333333333</c:v>
                </c:pt>
                <c:pt idx="33">
                  <c:v>1214.8888888888889</c:v>
                </c:pt>
                <c:pt idx="34">
                  <c:v>1214.8888888888889</c:v>
                </c:pt>
                <c:pt idx="35">
                  <c:v>1140.4444444444443</c:v>
                </c:pt>
                <c:pt idx="36">
                  <c:v>1090.2222222222222</c:v>
                </c:pt>
                <c:pt idx="37">
                  <c:v>964.77777777777783</c:v>
                </c:pt>
                <c:pt idx="38">
                  <c:v>1014.6666666666666</c:v>
                </c:pt>
                <c:pt idx="39">
                  <c:v>901.33333333333337</c:v>
                </c:pt>
                <c:pt idx="40">
                  <c:v>795.77777777777783</c:v>
                </c:pt>
                <c:pt idx="41">
                  <c:v>707.22222222222217</c:v>
                </c:pt>
                <c:pt idx="42">
                  <c:v>617.66666666666663</c:v>
                </c:pt>
                <c:pt idx="43">
                  <c:v>456.55555555555554</c:v>
                </c:pt>
                <c:pt idx="44">
                  <c:v>324.33333333333331</c:v>
                </c:pt>
                <c:pt idx="45">
                  <c:v>213.44444444444446</c:v>
                </c:pt>
                <c:pt idx="46">
                  <c:v>118.88888888888889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36320"/>
        <c:axId val="279730048"/>
      </c:scatterChart>
      <c:valAx>
        <c:axId val="279720704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79728128"/>
        <c:crossesAt val="-30"/>
        <c:crossBetween val="midCat"/>
        <c:majorUnit val="30"/>
        <c:minorUnit val="10"/>
      </c:valAx>
      <c:valAx>
        <c:axId val="27972812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616445534669612E-2"/>
              <c:y val="0.35014071157771948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79720704"/>
        <c:crosses val="autoZero"/>
        <c:crossBetween val="midCat"/>
        <c:majorUnit val="50"/>
        <c:minorUnit val="10"/>
      </c:valAx>
      <c:valAx>
        <c:axId val="279730048"/>
        <c:scaling>
          <c:orientation val="minMax"/>
          <c:max val="28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Shear stress (mPa)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in"/>
        <c:tickLblPos val="nextTo"/>
        <c:crossAx val="279736320"/>
        <c:crosses val="max"/>
        <c:crossBetween val="midCat"/>
        <c:majorUnit val="700"/>
        <c:minorUnit val="350"/>
      </c:valAx>
      <c:valAx>
        <c:axId val="27973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73004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93171787261536"/>
          <c:y val="0.26623651210265381"/>
          <c:w val="0.19096317779554664"/>
          <c:h val="0.167434383202099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Viscosity of 1% SDS solution (in scCO2) vs. shear rate</a:t>
            </a:r>
            <a:r>
              <a:rPr lang="en-US" sz="1400" b="0" baseline="0"/>
              <a:t> </a:t>
            </a:r>
            <a:r>
              <a:rPr lang="en-US" sz="1400" b="0"/>
              <a:t>(P=2000psi;</a:t>
            </a:r>
            <a:r>
              <a:rPr lang="en-US" sz="1400" b="0" baseline="0"/>
              <a:t> T=189C)</a:t>
            </a:r>
            <a:endParaRPr lang="en-US" sz="1400" b="0"/>
          </a:p>
        </c:rich>
      </c:tx>
      <c:layout>
        <c:manualLayout>
          <c:xMode val="edge"/>
          <c:yMode val="edge"/>
          <c:x val="0.14934021801491681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1714303784316"/>
          <c:y val="0.22815981335666374"/>
          <c:w val="0.7710963087445396"/>
          <c:h val="0.55768883056284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98.9</c:v>
                </c:pt>
                <c:pt idx="1">
                  <c:v>98.4</c:v>
                </c:pt>
                <c:pt idx="2">
                  <c:v>50.18333333333333</c:v>
                </c:pt>
                <c:pt idx="3">
                  <c:v>54.666666666666657</c:v>
                </c:pt>
                <c:pt idx="4">
                  <c:v>42.533333333333339</c:v>
                </c:pt>
                <c:pt idx="5">
                  <c:v>32.466666666666669</c:v>
                </c:pt>
                <c:pt idx="6">
                  <c:v>27.849999999999998</c:v>
                </c:pt>
                <c:pt idx="7">
                  <c:v>26.283333333333335</c:v>
                </c:pt>
                <c:pt idx="8">
                  <c:v>25.600000000000005</c:v>
                </c:pt>
                <c:pt idx="9">
                  <c:v>23.683333333333334</c:v>
                </c:pt>
                <c:pt idx="10">
                  <c:v>22.166666666666668</c:v>
                </c:pt>
                <c:pt idx="11">
                  <c:v>18.116666666666671</c:v>
                </c:pt>
                <c:pt idx="12">
                  <c:v>16.866666666666667</c:v>
                </c:pt>
                <c:pt idx="13">
                  <c:v>16.466666666666669</c:v>
                </c:pt>
                <c:pt idx="14">
                  <c:v>13.866666666666667</c:v>
                </c:pt>
                <c:pt idx="15">
                  <c:v>13.25</c:v>
                </c:pt>
                <c:pt idx="16">
                  <c:v>12.533333333333333</c:v>
                </c:pt>
                <c:pt idx="17">
                  <c:v>12.15</c:v>
                </c:pt>
                <c:pt idx="18">
                  <c:v>11.75</c:v>
                </c:pt>
                <c:pt idx="19">
                  <c:v>11.316666666666668</c:v>
                </c:pt>
                <c:pt idx="20">
                  <c:v>11.25</c:v>
                </c:pt>
                <c:pt idx="21">
                  <c:v>11.083333333333334</c:v>
                </c:pt>
                <c:pt idx="22">
                  <c:v>10.666666666666666</c:v>
                </c:pt>
                <c:pt idx="23">
                  <c:v>10.238333333333332</c:v>
                </c:pt>
                <c:pt idx="24">
                  <c:v>10.654999999999999</c:v>
                </c:pt>
                <c:pt idx="25">
                  <c:v>10.228333333333333</c:v>
                </c:pt>
                <c:pt idx="26">
                  <c:v>9.7716666666666665</c:v>
                </c:pt>
                <c:pt idx="27">
                  <c:v>9.4500000000000011</c:v>
                </c:pt>
                <c:pt idx="28">
                  <c:v>9.4333333333333336</c:v>
                </c:pt>
                <c:pt idx="29">
                  <c:v>9.1416666666666675</c:v>
                </c:pt>
                <c:pt idx="30">
                  <c:v>8.5633333333333326</c:v>
                </c:pt>
                <c:pt idx="31">
                  <c:v>8.293333333333333</c:v>
                </c:pt>
                <c:pt idx="32">
                  <c:v>7.9849999999999994</c:v>
                </c:pt>
                <c:pt idx="33">
                  <c:v>7.706666666666667</c:v>
                </c:pt>
                <c:pt idx="34">
                  <c:v>7.4849999999999994</c:v>
                </c:pt>
                <c:pt idx="35">
                  <c:v>8.1049999999999986</c:v>
                </c:pt>
                <c:pt idx="36">
                  <c:v>7.6400000000000006</c:v>
                </c:pt>
                <c:pt idx="37">
                  <c:v>7.6616666666666662</c:v>
                </c:pt>
                <c:pt idx="38">
                  <c:v>7.535000000000001</c:v>
                </c:pt>
                <c:pt idx="39">
                  <c:v>7.1450000000000005</c:v>
                </c:pt>
                <c:pt idx="40">
                  <c:v>6.8250000000000002</c:v>
                </c:pt>
                <c:pt idx="41">
                  <c:v>6.291666666666667</c:v>
                </c:pt>
                <c:pt idx="42">
                  <c:v>6.3783333333333339</c:v>
                </c:pt>
                <c:pt idx="43">
                  <c:v>7.1033333333333344</c:v>
                </c:pt>
                <c:pt idx="44">
                  <c:v>8.5116666666666667</c:v>
                </c:pt>
                <c:pt idx="45">
                  <c:v>7.7183333333333337</c:v>
                </c:pt>
                <c:pt idx="46">
                  <c:v>6.5766666666666671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752064"/>
        <c:axId val="279771008"/>
      </c:scatterChart>
      <c:valAx>
        <c:axId val="279752064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79771008"/>
        <c:crossesAt val="-30"/>
        <c:crossBetween val="midCat"/>
        <c:majorUnit val="30"/>
        <c:minorUnit val="10"/>
      </c:valAx>
      <c:valAx>
        <c:axId val="27977100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616445534669612E-2"/>
              <c:y val="0.35014071157771948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79752064"/>
        <c:crosses val="autoZero"/>
        <c:crossBetween val="midCat"/>
        <c:majorUnit val="50"/>
        <c:minorUnit val="1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1714303784316"/>
          <c:y val="4.2974628171478554E-2"/>
          <c:w val="0.82880114383292447"/>
          <c:h val="0.742874015748031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98.9</c:v>
                </c:pt>
                <c:pt idx="1">
                  <c:v>98.4</c:v>
                </c:pt>
                <c:pt idx="2">
                  <c:v>50.18333333333333</c:v>
                </c:pt>
                <c:pt idx="3">
                  <c:v>54.666666666666657</c:v>
                </c:pt>
                <c:pt idx="4">
                  <c:v>42.533333333333339</c:v>
                </c:pt>
                <c:pt idx="5">
                  <c:v>32.466666666666669</c:v>
                </c:pt>
                <c:pt idx="6">
                  <c:v>27.849999999999998</c:v>
                </c:pt>
                <c:pt idx="7">
                  <c:v>26.283333333333335</c:v>
                </c:pt>
                <c:pt idx="8">
                  <c:v>25.600000000000005</c:v>
                </c:pt>
                <c:pt idx="9">
                  <c:v>23.683333333333334</c:v>
                </c:pt>
                <c:pt idx="10">
                  <c:v>22.166666666666668</c:v>
                </c:pt>
                <c:pt idx="11">
                  <c:v>18.116666666666671</c:v>
                </c:pt>
                <c:pt idx="12">
                  <c:v>16.866666666666667</c:v>
                </c:pt>
                <c:pt idx="13">
                  <c:v>16.466666666666669</c:v>
                </c:pt>
                <c:pt idx="14">
                  <c:v>13.866666666666667</c:v>
                </c:pt>
                <c:pt idx="15">
                  <c:v>13.25</c:v>
                </c:pt>
                <c:pt idx="16">
                  <c:v>12.533333333333333</c:v>
                </c:pt>
                <c:pt idx="17">
                  <c:v>12.15</c:v>
                </c:pt>
                <c:pt idx="18">
                  <c:v>11.75</c:v>
                </c:pt>
                <c:pt idx="19">
                  <c:v>11.316666666666668</c:v>
                </c:pt>
                <c:pt idx="20">
                  <c:v>11.25</c:v>
                </c:pt>
                <c:pt idx="21">
                  <c:v>11.083333333333334</c:v>
                </c:pt>
                <c:pt idx="22">
                  <c:v>10.666666666666666</c:v>
                </c:pt>
                <c:pt idx="23">
                  <c:v>10.238333333333332</c:v>
                </c:pt>
                <c:pt idx="24">
                  <c:v>10.654999999999999</c:v>
                </c:pt>
                <c:pt idx="25">
                  <c:v>10.228333333333333</c:v>
                </c:pt>
                <c:pt idx="26">
                  <c:v>9.7716666666666665</c:v>
                </c:pt>
                <c:pt idx="27">
                  <c:v>9.4500000000000011</c:v>
                </c:pt>
                <c:pt idx="28">
                  <c:v>9.4333333333333336</c:v>
                </c:pt>
                <c:pt idx="29">
                  <c:v>9.1416666666666675</c:v>
                </c:pt>
                <c:pt idx="30">
                  <c:v>8.5633333333333326</c:v>
                </c:pt>
                <c:pt idx="31">
                  <c:v>8.293333333333333</c:v>
                </c:pt>
                <c:pt idx="32">
                  <c:v>7.9849999999999994</c:v>
                </c:pt>
                <c:pt idx="33">
                  <c:v>7.706666666666667</c:v>
                </c:pt>
                <c:pt idx="34">
                  <c:v>7.4849999999999994</c:v>
                </c:pt>
                <c:pt idx="35">
                  <c:v>8.1049999999999986</c:v>
                </c:pt>
                <c:pt idx="36">
                  <c:v>7.6400000000000006</c:v>
                </c:pt>
                <c:pt idx="37">
                  <c:v>7.6616666666666662</c:v>
                </c:pt>
                <c:pt idx="38">
                  <c:v>7.535000000000001</c:v>
                </c:pt>
                <c:pt idx="39">
                  <c:v>7.1450000000000005</c:v>
                </c:pt>
                <c:pt idx="40">
                  <c:v>6.8250000000000002</c:v>
                </c:pt>
                <c:pt idx="41">
                  <c:v>6.291666666666667</c:v>
                </c:pt>
                <c:pt idx="42">
                  <c:v>6.3783333333333339</c:v>
                </c:pt>
                <c:pt idx="43">
                  <c:v>7.1033333333333344</c:v>
                </c:pt>
                <c:pt idx="44">
                  <c:v>8.5116666666666667</c:v>
                </c:pt>
                <c:pt idx="45">
                  <c:v>7.7183333333333337</c:v>
                </c:pt>
                <c:pt idx="46">
                  <c:v>6.5766666666666671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215936"/>
        <c:axId val="282234880"/>
      </c:scatterChart>
      <c:valAx>
        <c:axId val="282215936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82234880"/>
        <c:crossesAt val="-30"/>
        <c:crossBetween val="midCat"/>
        <c:majorUnit val="30"/>
        <c:minorUnit val="10"/>
      </c:valAx>
      <c:valAx>
        <c:axId val="28223488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4776564531643499E-3"/>
              <c:y val="0.27143700787401576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82215936"/>
        <c:crosses val="autoZero"/>
        <c:crossBetween val="midCat"/>
        <c:majorUnit val="50"/>
        <c:minorUnit val="1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38100</xdr:rowOff>
    </xdr:from>
    <xdr:to>
      <xdr:col>16</xdr:col>
      <xdr:colOff>190500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169545</xdr:colOff>
      <xdr:row>8</xdr:row>
      <xdr:rowOff>64770</xdr:rowOff>
    </xdr:from>
    <xdr:to>
      <xdr:col>16</xdr:col>
      <xdr:colOff>474345</xdr:colOff>
      <xdr:row>23</xdr:row>
      <xdr:rowOff>74295</xdr:rowOff>
    </xdr:to>
    <xdr:grpSp>
      <xdr:nvGrpSpPr>
        <xdr:cNvPr id="3" name="Group 2"/>
        <xdr:cNvGrpSpPr/>
      </xdr:nvGrpSpPr>
      <xdr:grpSpPr>
        <a:xfrm>
          <a:off x="5636895" y="1541145"/>
          <a:ext cx="4572000" cy="2724150"/>
          <a:chOff x="10332720" y="815340"/>
          <a:chExt cx="4572000" cy="2758440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10332720" y="815340"/>
          <a:ext cx="4572000" cy="27584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/>
          <xdr:cNvSpPr txBox="1"/>
        </xdr:nvSpPr>
        <xdr:spPr>
          <a:xfrm>
            <a:off x="11010900" y="944880"/>
            <a:ext cx="33778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A3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594360</xdr:colOff>
      <xdr:row>19</xdr:row>
      <xdr:rowOff>83820</xdr:rowOff>
    </xdr:from>
    <xdr:to>
      <xdr:col>19</xdr:col>
      <xdr:colOff>144780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19</xdr:col>
      <xdr:colOff>160020</xdr:colOff>
      <xdr:row>18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26</xdr:col>
      <xdr:colOff>480060</xdr:colOff>
      <xdr:row>18</xdr:row>
      <xdr:rowOff>0</xdr:rowOff>
    </xdr:to>
    <xdr:grpSp>
      <xdr:nvGrpSpPr>
        <xdr:cNvPr id="3" name="Group 2"/>
        <xdr:cNvGrpSpPr/>
      </xdr:nvGrpSpPr>
      <xdr:grpSpPr>
        <a:xfrm>
          <a:off x="12430125" y="638175"/>
          <a:ext cx="4137660" cy="2714625"/>
          <a:chOff x="12496800" y="632460"/>
          <a:chExt cx="4137660" cy="2743200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12496800" y="632460"/>
          <a:ext cx="413766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16055340" y="822960"/>
            <a:ext cx="3329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B3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60"/>
  <sheetViews>
    <sheetView workbookViewId="0">
      <selection activeCell="K29" sqref="K29"/>
    </sheetView>
  </sheetViews>
  <sheetFormatPr defaultRowHeight="15" x14ac:dyDescent="0.25"/>
  <sheetData>
    <row r="2" spans="4:7" ht="14.45" x14ac:dyDescent="0.3">
      <c r="D2" t="s">
        <v>1</v>
      </c>
      <c r="E2" t="s">
        <v>0</v>
      </c>
      <c r="F2" t="s">
        <v>0</v>
      </c>
      <c r="G2" t="s">
        <v>0</v>
      </c>
    </row>
    <row r="3" spans="4:7" x14ac:dyDescent="0.25">
      <c r="D3" t="s">
        <v>3</v>
      </c>
      <c r="E3" t="s">
        <v>4</v>
      </c>
      <c r="F3" t="s">
        <v>4</v>
      </c>
      <c r="G3" t="s">
        <v>2</v>
      </c>
    </row>
    <row r="4" spans="4:7" ht="14.45" x14ac:dyDescent="0.3">
      <c r="D4">
        <v>0.25</v>
      </c>
      <c r="E4">
        <f>(F4+F5+F6+F7+F8+F9)/6</f>
        <v>1.2593333333333332</v>
      </c>
      <c r="F4">
        <f>G4*1000</f>
        <v>1.9200000000000002</v>
      </c>
      <c r="G4">
        <v>1.92E-3</v>
      </c>
    </row>
    <row r="5" spans="4:7" ht="14.45" x14ac:dyDescent="0.3">
      <c r="D5">
        <v>0.5</v>
      </c>
      <c r="E5">
        <f t="shared" ref="E5:E7" si="0">(F5+F6+F7+F8+F9+F10)/6</f>
        <v>1.1243333333333332</v>
      </c>
      <c r="F5">
        <f t="shared" ref="F5:F60" si="1">G5*1000</f>
        <v>1.08</v>
      </c>
      <c r="G5">
        <v>1.08E-3</v>
      </c>
    </row>
    <row r="6" spans="4:7" ht="14.45" x14ac:dyDescent="0.3">
      <c r="D6">
        <v>0.75</v>
      </c>
      <c r="E6">
        <f t="shared" si="0"/>
        <v>1.0938333333333334</v>
      </c>
      <c r="F6">
        <f t="shared" si="1"/>
        <v>1.1800000000000002</v>
      </c>
      <c r="G6">
        <v>1.1800000000000001E-3</v>
      </c>
    </row>
    <row r="7" spans="4:7" ht="14.45" x14ac:dyDescent="0.3">
      <c r="D7">
        <v>1</v>
      </c>
      <c r="E7">
        <f t="shared" si="0"/>
        <v>1.0805</v>
      </c>
      <c r="F7">
        <f t="shared" si="1"/>
        <v>1.24</v>
      </c>
      <c r="G7">
        <v>1.24E-3</v>
      </c>
    </row>
    <row r="8" spans="4:7" ht="14.45" x14ac:dyDescent="0.3">
      <c r="D8">
        <v>1.25</v>
      </c>
      <c r="E8">
        <f t="shared" ref="E8:E56" si="2">(F5+F6+F7+F8+F9+F10)/6</f>
        <v>1.1243333333333332</v>
      </c>
      <c r="F8">
        <f t="shared" si="1"/>
        <v>0.99599999999999989</v>
      </c>
      <c r="G8">
        <v>9.9599999999999992E-4</v>
      </c>
    </row>
    <row r="9" spans="4:7" ht="14.45" x14ac:dyDescent="0.3">
      <c r="D9">
        <v>1.5</v>
      </c>
      <c r="E9">
        <f t="shared" si="2"/>
        <v>1.0938333333333334</v>
      </c>
      <c r="F9">
        <f t="shared" si="1"/>
        <v>1.1399999999999999</v>
      </c>
      <c r="G9">
        <v>1.14E-3</v>
      </c>
    </row>
    <row r="10" spans="4:7" ht="14.45" x14ac:dyDescent="0.3">
      <c r="D10">
        <v>1.75</v>
      </c>
      <c r="E10">
        <f t="shared" si="2"/>
        <v>1.0805</v>
      </c>
      <c r="F10">
        <f t="shared" si="1"/>
        <v>1.1100000000000001</v>
      </c>
      <c r="G10">
        <v>1.1100000000000001E-3</v>
      </c>
    </row>
    <row r="11" spans="4:7" ht="14.45" x14ac:dyDescent="0.3">
      <c r="D11">
        <v>2</v>
      </c>
      <c r="E11">
        <f t="shared" si="2"/>
        <v>1.0571666666666666</v>
      </c>
      <c r="F11">
        <f t="shared" si="1"/>
        <v>0.89700000000000002</v>
      </c>
      <c r="G11">
        <v>8.9700000000000001E-4</v>
      </c>
    </row>
    <row r="12" spans="4:7" ht="14.45" x14ac:dyDescent="0.3">
      <c r="D12">
        <v>2.25</v>
      </c>
      <c r="E12">
        <f t="shared" si="2"/>
        <v>1.0744999999999998</v>
      </c>
      <c r="F12">
        <f t="shared" si="1"/>
        <v>1.1000000000000001</v>
      </c>
      <c r="G12">
        <v>1.1000000000000001E-3</v>
      </c>
    </row>
    <row r="13" spans="4:7" ht="14.45" x14ac:dyDescent="0.3">
      <c r="D13">
        <v>2.5</v>
      </c>
      <c r="E13">
        <f t="shared" si="2"/>
        <v>1.1078333333333334</v>
      </c>
      <c r="F13">
        <f t="shared" si="1"/>
        <v>1.1000000000000001</v>
      </c>
      <c r="G13">
        <v>1.1000000000000001E-3</v>
      </c>
    </row>
    <row r="14" spans="4:7" ht="14.45" x14ac:dyDescent="0.3">
      <c r="D14">
        <v>2.75</v>
      </c>
      <c r="E14">
        <f t="shared" si="2"/>
        <v>1.0978333333333334</v>
      </c>
      <c r="F14">
        <f t="shared" si="1"/>
        <v>1.1000000000000001</v>
      </c>
      <c r="G14">
        <v>1.1000000000000001E-3</v>
      </c>
    </row>
    <row r="15" spans="4:7" ht="14.45" x14ac:dyDescent="0.3">
      <c r="D15">
        <v>3</v>
      </c>
      <c r="E15">
        <f t="shared" si="2"/>
        <v>1.1126666666666667</v>
      </c>
      <c r="F15">
        <f t="shared" si="1"/>
        <v>1.34</v>
      </c>
      <c r="G15">
        <v>1.34E-3</v>
      </c>
    </row>
    <row r="16" spans="4:7" ht="14.45" x14ac:dyDescent="0.3">
      <c r="D16">
        <v>3.25</v>
      </c>
      <c r="E16">
        <f t="shared" si="2"/>
        <v>1.0629999999999999</v>
      </c>
      <c r="F16">
        <f t="shared" si="1"/>
        <v>1.05</v>
      </c>
      <c r="G16">
        <v>1.0499999999999999E-3</v>
      </c>
    </row>
    <row r="17" spans="4:7" ht="14.45" x14ac:dyDescent="0.3">
      <c r="D17">
        <v>3.5</v>
      </c>
      <c r="E17">
        <f t="shared" si="2"/>
        <v>1.0239999999999998</v>
      </c>
      <c r="F17">
        <f t="shared" si="1"/>
        <v>0.98599999999999988</v>
      </c>
      <c r="G17">
        <v>9.859999999999999E-4</v>
      </c>
    </row>
    <row r="18" spans="4:7" ht="14.45" x14ac:dyDescent="0.3">
      <c r="D18">
        <v>3.75</v>
      </c>
      <c r="E18">
        <f t="shared" si="2"/>
        <v>0.97533333333333327</v>
      </c>
      <c r="F18">
        <f t="shared" si="1"/>
        <v>0.80199999999999994</v>
      </c>
      <c r="G18">
        <v>8.0199999999999998E-4</v>
      </c>
    </row>
    <row r="19" spans="4:7" ht="14.45" x14ac:dyDescent="0.3">
      <c r="D19">
        <v>4</v>
      </c>
      <c r="E19">
        <f t="shared" si="2"/>
        <v>0.88483333333333336</v>
      </c>
      <c r="F19">
        <f t="shared" si="1"/>
        <v>0.86599999999999999</v>
      </c>
      <c r="G19">
        <v>8.6600000000000002E-4</v>
      </c>
    </row>
    <row r="20" spans="4:7" ht="14.45" x14ac:dyDescent="0.3">
      <c r="D20">
        <v>4.25</v>
      </c>
      <c r="E20">
        <f t="shared" si="2"/>
        <v>0.84866666666666657</v>
      </c>
      <c r="F20">
        <f t="shared" si="1"/>
        <v>0.80800000000000005</v>
      </c>
      <c r="G20">
        <v>8.0800000000000002E-4</v>
      </c>
    </row>
    <row r="21" spans="4:7" ht="14.45" x14ac:dyDescent="0.3">
      <c r="D21">
        <v>4.5</v>
      </c>
      <c r="E21">
        <f t="shared" si="2"/>
        <v>0.81866666666666665</v>
      </c>
      <c r="F21">
        <f t="shared" si="1"/>
        <v>0.79699999999999993</v>
      </c>
      <c r="G21">
        <v>7.9699999999999997E-4</v>
      </c>
    </row>
    <row r="22" spans="4:7" ht="14.45" x14ac:dyDescent="0.3">
      <c r="D22">
        <v>4.75</v>
      </c>
      <c r="E22">
        <f t="shared" si="2"/>
        <v>0.88333333333333341</v>
      </c>
      <c r="F22">
        <f t="shared" si="1"/>
        <v>0.83299999999999996</v>
      </c>
      <c r="G22">
        <v>8.3299999999999997E-4</v>
      </c>
    </row>
    <row r="23" spans="4:7" ht="14.45" x14ac:dyDescent="0.3">
      <c r="D23">
        <v>5</v>
      </c>
      <c r="E23">
        <f t="shared" si="2"/>
        <v>0.88316666666666677</v>
      </c>
      <c r="F23">
        <f t="shared" si="1"/>
        <v>0.80599999999999994</v>
      </c>
      <c r="G23">
        <v>8.0599999999999997E-4</v>
      </c>
    </row>
    <row r="24" spans="4:7" ht="14.45" x14ac:dyDescent="0.3">
      <c r="D24">
        <v>5.25</v>
      </c>
      <c r="E24">
        <f t="shared" si="2"/>
        <v>0.9201666666666668</v>
      </c>
      <c r="F24">
        <f t="shared" si="1"/>
        <v>1.1900000000000002</v>
      </c>
      <c r="G24">
        <v>1.1900000000000001E-3</v>
      </c>
    </row>
    <row r="25" spans="4:7" ht="14.45" x14ac:dyDescent="0.3">
      <c r="D25">
        <v>5.5</v>
      </c>
      <c r="E25">
        <f t="shared" si="2"/>
        <v>0.99733333333333329</v>
      </c>
      <c r="F25">
        <f t="shared" si="1"/>
        <v>0.86499999999999999</v>
      </c>
      <c r="G25">
        <v>8.6499999999999999E-4</v>
      </c>
    </row>
    <row r="26" spans="4:7" x14ac:dyDescent="0.25">
      <c r="D26">
        <v>5.75</v>
      </c>
      <c r="E26">
        <f t="shared" si="2"/>
        <v>1.1051666666666666</v>
      </c>
      <c r="F26">
        <f t="shared" si="1"/>
        <v>1.03</v>
      </c>
      <c r="G26">
        <v>1.0300000000000001E-3</v>
      </c>
    </row>
    <row r="27" spans="4:7" x14ac:dyDescent="0.25">
      <c r="D27">
        <v>6</v>
      </c>
      <c r="E27">
        <f t="shared" si="2"/>
        <v>1.1608333333333332</v>
      </c>
      <c r="F27">
        <f t="shared" si="1"/>
        <v>1.26</v>
      </c>
      <c r="G27">
        <v>1.2600000000000001E-3</v>
      </c>
    </row>
    <row r="28" spans="4:7" x14ac:dyDescent="0.25">
      <c r="D28">
        <v>6.25</v>
      </c>
      <c r="E28">
        <f t="shared" si="2"/>
        <v>1.1249999999999998</v>
      </c>
      <c r="F28">
        <f t="shared" si="1"/>
        <v>1.48</v>
      </c>
      <c r="G28">
        <v>1.48E-3</v>
      </c>
    </row>
    <row r="29" spans="4:7" x14ac:dyDescent="0.25">
      <c r="D29">
        <v>6.5</v>
      </c>
      <c r="E29">
        <f t="shared" si="2"/>
        <v>1.1708333333333332</v>
      </c>
      <c r="F29">
        <f t="shared" si="1"/>
        <v>1.1399999999999999</v>
      </c>
      <c r="G29">
        <v>1.14E-3</v>
      </c>
    </row>
    <row r="30" spans="4:7" x14ac:dyDescent="0.25">
      <c r="D30">
        <v>6.75</v>
      </c>
      <c r="E30">
        <f t="shared" si="2"/>
        <v>1.1593333333333333</v>
      </c>
      <c r="F30">
        <f t="shared" si="1"/>
        <v>0.97499999999999998</v>
      </c>
      <c r="G30">
        <v>9.7499999999999996E-4</v>
      </c>
    </row>
    <row r="31" spans="4:7" x14ac:dyDescent="0.25">
      <c r="D31">
        <v>7</v>
      </c>
      <c r="E31">
        <f t="shared" si="2"/>
        <v>1.0801666666666667</v>
      </c>
      <c r="F31">
        <f t="shared" si="1"/>
        <v>1.1399999999999999</v>
      </c>
      <c r="G31">
        <v>1.14E-3</v>
      </c>
    </row>
    <row r="32" spans="4:7" x14ac:dyDescent="0.25">
      <c r="D32">
        <v>7.25</v>
      </c>
      <c r="E32">
        <f t="shared" si="2"/>
        <v>0.9318333333333334</v>
      </c>
      <c r="F32">
        <f t="shared" si="1"/>
        <v>0.96100000000000008</v>
      </c>
      <c r="G32">
        <v>9.6100000000000005E-4</v>
      </c>
    </row>
    <row r="33" spans="4:7" x14ac:dyDescent="0.25">
      <c r="D33">
        <v>7.5</v>
      </c>
      <c r="E33">
        <f t="shared" si="2"/>
        <v>0.87783333333333324</v>
      </c>
      <c r="F33">
        <f t="shared" si="1"/>
        <v>0.78500000000000003</v>
      </c>
      <c r="G33">
        <v>7.85E-4</v>
      </c>
    </row>
    <row r="34" spans="4:7" x14ac:dyDescent="0.25">
      <c r="D34">
        <v>7.75</v>
      </c>
      <c r="E34">
        <f t="shared" si="2"/>
        <v>0.79916666666666669</v>
      </c>
      <c r="F34">
        <f t="shared" si="1"/>
        <v>0.59000000000000008</v>
      </c>
      <c r="G34">
        <v>5.9000000000000003E-4</v>
      </c>
    </row>
    <row r="35" spans="4:7" x14ac:dyDescent="0.25">
      <c r="D35">
        <v>8</v>
      </c>
      <c r="E35">
        <f t="shared" si="2"/>
        <v>0.72950000000000015</v>
      </c>
      <c r="F35">
        <f t="shared" si="1"/>
        <v>0.81599999999999995</v>
      </c>
      <c r="G35">
        <v>8.1599999999999999E-4</v>
      </c>
    </row>
    <row r="36" spans="4:7" x14ac:dyDescent="0.25">
      <c r="D36">
        <v>8.25</v>
      </c>
      <c r="E36">
        <f t="shared" si="2"/>
        <v>0.65499999999999992</v>
      </c>
      <c r="F36">
        <f t="shared" si="1"/>
        <v>0.503</v>
      </c>
      <c r="G36">
        <v>5.0299999999999997E-4</v>
      </c>
    </row>
    <row r="37" spans="4:7" x14ac:dyDescent="0.25">
      <c r="D37">
        <v>8.5</v>
      </c>
      <c r="E37">
        <f t="shared" si="2"/>
        <v>0.60216666666666674</v>
      </c>
      <c r="F37">
        <f t="shared" si="1"/>
        <v>0.72199999999999998</v>
      </c>
      <c r="G37">
        <v>7.2199999999999999E-4</v>
      </c>
    </row>
    <row r="38" spans="4:7" x14ac:dyDescent="0.25">
      <c r="D38">
        <v>8.75</v>
      </c>
      <c r="E38">
        <f t="shared" si="2"/>
        <v>0.60699999999999987</v>
      </c>
      <c r="F38">
        <f t="shared" si="1"/>
        <v>0.51400000000000001</v>
      </c>
      <c r="G38">
        <v>5.1400000000000003E-4</v>
      </c>
    </row>
    <row r="39" spans="4:7" x14ac:dyDescent="0.25">
      <c r="D39">
        <v>9</v>
      </c>
      <c r="E39">
        <f t="shared" si="2"/>
        <v>0.61</v>
      </c>
      <c r="F39">
        <f t="shared" si="1"/>
        <v>0.46799999999999997</v>
      </c>
      <c r="G39">
        <v>4.6799999999999999E-4</v>
      </c>
    </row>
    <row r="40" spans="4:7" x14ac:dyDescent="0.25">
      <c r="D40">
        <v>9.25</v>
      </c>
      <c r="E40">
        <f t="shared" si="2"/>
        <v>0.6735000000000001</v>
      </c>
      <c r="F40">
        <f t="shared" si="1"/>
        <v>0.61899999999999999</v>
      </c>
      <c r="G40">
        <v>6.1899999999999998E-4</v>
      </c>
    </row>
    <row r="41" spans="4:7" x14ac:dyDescent="0.25">
      <c r="D41">
        <v>9.5</v>
      </c>
      <c r="E41">
        <f t="shared" si="2"/>
        <v>0.73483333333333334</v>
      </c>
      <c r="F41">
        <f t="shared" si="1"/>
        <v>0.83399999999999996</v>
      </c>
      <c r="G41">
        <v>8.34E-4</v>
      </c>
    </row>
    <row r="42" spans="4:7" x14ac:dyDescent="0.25">
      <c r="D42">
        <v>9.75</v>
      </c>
      <c r="E42">
        <f t="shared" si="2"/>
        <v>0.85749999999999993</v>
      </c>
      <c r="F42">
        <f t="shared" si="1"/>
        <v>0.88400000000000001</v>
      </c>
      <c r="G42">
        <v>8.8400000000000002E-4</v>
      </c>
    </row>
    <row r="43" spans="4:7" x14ac:dyDescent="0.25">
      <c r="D43">
        <v>10</v>
      </c>
      <c r="E43">
        <f t="shared" si="2"/>
        <v>0.99449999999999994</v>
      </c>
      <c r="F43">
        <f t="shared" si="1"/>
        <v>1.0900000000000001</v>
      </c>
      <c r="G43">
        <v>1.09E-3</v>
      </c>
    </row>
    <row r="44" spans="4:7" x14ac:dyDescent="0.25">
      <c r="D44">
        <v>10.3</v>
      </c>
      <c r="E44">
        <f t="shared" si="2"/>
        <v>1.1563333333333332</v>
      </c>
      <c r="F44">
        <f t="shared" si="1"/>
        <v>1.25</v>
      </c>
      <c r="G44">
        <v>1.25E-3</v>
      </c>
    </row>
    <row r="45" spans="4:7" x14ac:dyDescent="0.25">
      <c r="D45">
        <v>10.5</v>
      </c>
      <c r="E45">
        <f t="shared" si="2"/>
        <v>1.1956666666666667</v>
      </c>
      <c r="F45">
        <f t="shared" si="1"/>
        <v>1.2899999999999998</v>
      </c>
      <c r="G45">
        <v>1.2899999999999999E-3</v>
      </c>
    </row>
    <row r="46" spans="4:7" x14ac:dyDescent="0.25">
      <c r="D46">
        <v>10.8</v>
      </c>
      <c r="E46">
        <f t="shared" si="2"/>
        <v>1.4533333333333331</v>
      </c>
      <c r="F46">
        <f t="shared" si="1"/>
        <v>1.59</v>
      </c>
      <c r="G46">
        <v>1.5900000000000001E-3</v>
      </c>
    </row>
    <row r="47" spans="4:7" x14ac:dyDescent="0.25">
      <c r="D47">
        <v>11</v>
      </c>
      <c r="E47">
        <f t="shared" si="2"/>
        <v>1.4236666666666666</v>
      </c>
      <c r="F47">
        <f t="shared" si="1"/>
        <v>1.07</v>
      </c>
      <c r="G47">
        <v>1.07E-3</v>
      </c>
    </row>
    <row r="48" spans="4:7" x14ac:dyDescent="0.25">
      <c r="D48">
        <v>11.3</v>
      </c>
      <c r="E48">
        <f t="shared" si="2"/>
        <v>1.4019999999999999</v>
      </c>
      <c r="F48">
        <f t="shared" si="1"/>
        <v>2.4299999999999997</v>
      </c>
      <c r="G48">
        <v>2.4299999999999999E-3</v>
      </c>
    </row>
    <row r="49" spans="4:7" x14ac:dyDescent="0.25">
      <c r="D49">
        <v>11.5</v>
      </c>
      <c r="E49">
        <f t="shared" si="2"/>
        <v>1.2745</v>
      </c>
      <c r="F49">
        <f t="shared" si="1"/>
        <v>0.91200000000000003</v>
      </c>
      <c r="G49">
        <v>9.1200000000000005E-4</v>
      </c>
    </row>
    <row r="50" spans="4:7" x14ac:dyDescent="0.25">
      <c r="D50">
        <v>11.8</v>
      </c>
      <c r="E50">
        <f t="shared" si="2"/>
        <v>1.1531666666666667</v>
      </c>
      <c r="F50">
        <f t="shared" si="1"/>
        <v>1.1199999999999999</v>
      </c>
      <c r="G50">
        <v>1.1199999999999999E-3</v>
      </c>
    </row>
    <row r="51" spans="4:7" x14ac:dyDescent="0.25">
      <c r="D51">
        <v>12</v>
      </c>
      <c r="E51">
        <f t="shared" si="2"/>
        <v>1.0758333333333334</v>
      </c>
      <c r="F51">
        <f t="shared" si="1"/>
        <v>0.52500000000000002</v>
      </c>
      <c r="G51">
        <v>5.2499999999999997E-4</v>
      </c>
    </row>
    <row r="52" spans="4:7" x14ac:dyDescent="0.25">
      <c r="D52">
        <v>12.3</v>
      </c>
      <c r="E52">
        <f t="shared" si="2"/>
        <v>0.76150000000000018</v>
      </c>
      <c r="F52">
        <f t="shared" si="1"/>
        <v>0.86199999999999999</v>
      </c>
      <c r="G52">
        <v>8.6200000000000003E-4</v>
      </c>
    </row>
    <row r="53" spans="4:7" x14ac:dyDescent="0.25">
      <c r="D53">
        <v>12.5</v>
      </c>
      <c r="E53">
        <f t="shared" si="2"/>
        <v>0.72566666666666668</v>
      </c>
      <c r="F53">
        <f t="shared" si="1"/>
        <v>0.60599999999999998</v>
      </c>
      <c r="G53">
        <v>6.0599999999999998E-4</v>
      </c>
    </row>
    <row r="54" spans="4:7" x14ac:dyDescent="0.25">
      <c r="D54">
        <v>12.8</v>
      </c>
      <c r="E54">
        <f t="shared" si="2"/>
        <v>0.64116666666666666</v>
      </c>
      <c r="F54">
        <f t="shared" si="1"/>
        <v>0.54400000000000004</v>
      </c>
      <c r="G54">
        <v>5.44E-4</v>
      </c>
    </row>
    <row r="55" spans="4:7" x14ac:dyDescent="0.25">
      <c r="D55">
        <v>13</v>
      </c>
      <c r="E55">
        <f t="shared" si="2"/>
        <v>0.61</v>
      </c>
      <c r="F55">
        <f t="shared" si="1"/>
        <v>0.69700000000000006</v>
      </c>
      <c r="G55">
        <v>6.9700000000000003E-4</v>
      </c>
    </row>
    <row r="56" spans="4:7" x14ac:dyDescent="0.25">
      <c r="D56">
        <v>13.3</v>
      </c>
      <c r="E56">
        <f t="shared" si="2"/>
        <v>0.5638333333333333</v>
      </c>
      <c r="F56">
        <f t="shared" si="1"/>
        <v>0.6130000000000001</v>
      </c>
      <c r="G56">
        <v>6.1300000000000005E-4</v>
      </c>
    </row>
    <row r="57" spans="4:7" x14ac:dyDescent="0.25">
      <c r="D57">
        <v>13.5</v>
      </c>
      <c r="E57">
        <f>(E52+E53+E54+E55+E56+F57)/6</f>
        <v>0.60669444444444454</v>
      </c>
      <c r="F57">
        <f t="shared" si="1"/>
        <v>0.33799999999999997</v>
      </c>
      <c r="G57">
        <v>3.3799999999999998E-4</v>
      </c>
    </row>
    <row r="58" spans="4:7" x14ac:dyDescent="0.25">
      <c r="D58">
        <v>13.8</v>
      </c>
      <c r="E58">
        <f t="shared" ref="E58" si="3">(E53+E54+E55+E56+E57+F58)/6</f>
        <v>0.62206018518518513</v>
      </c>
      <c r="F58">
        <f t="shared" si="1"/>
        <v>0.58499999999999996</v>
      </c>
      <c r="G58">
        <v>5.8500000000000002E-4</v>
      </c>
    </row>
    <row r="59" spans="4:7" x14ac:dyDescent="0.25">
      <c r="D59">
        <v>14</v>
      </c>
      <c r="E59">
        <f>(E54+E55+E56+E57+E58+F59)/6</f>
        <v>0.60629243827160495</v>
      </c>
      <c r="F59">
        <f t="shared" si="1"/>
        <v>0.59399999999999997</v>
      </c>
      <c r="G59">
        <v>5.9400000000000002E-4</v>
      </c>
    </row>
    <row r="60" spans="4:7" x14ac:dyDescent="0.25">
      <c r="D60">
        <v>14.3</v>
      </c>
      <c r="E60">
        <f>(E55+E56+E57+E58+E59+F60)/6</f>
        <v>0.61531340020576142</v>
      </c>
      <c r="F60">
        <f t="shared" si="1"/>
        <v>0.68300000000000005</v>
      </c>
      <c r="G60">
        <v>6.8300000000000001E-4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9"/>
  <sheetViews>
    <sheetView tabSelected="1" workbookViewId="0">
      <selection activeCell="D7" sqref="D7:D820"/>
    </sheetView>
  </sheetViews>
  <sheetFormatPr defaultRowHeight="15" x14ac:dyDescent="0.25"/>
  <cols>
    <col min="4" max="4" width="8.85546875" style="4"/>
  </cols>
  <sheetData>
    <row r="1" spans="2:8" ht="14.45" x14ac:dyDescent="0.3">
      <c r="B1" t="s">
        <v>15</v>
      </c>
    </row>
    <row r="3" spans="2:8" ht="14.45" x14ac:dyDescent="0.3">
      <c r="B3" t="s">
        <v>3</v>
      </c>
      <c r="C3" t="s">
        <v>8</v>
      </c>
      <c r="D3" s="4" t="s">
        <v>18</v>
      </c>
      <c r="F3" t="s">
        <v>0</v>
      </c>
      <c r="G3" t="s">
        <v>0</v>
      </c>
      <c r="H3" t="s">
        <v>8</v>
      </c>
    </row>
    <row r="4" spans="2:8" x14ac:dyDescent="0.25">
      <c r="C4" t="s">
        <v>5</v>
      </c>
      <c r="D4" s="6" t="s">
        <v>7</v>
      </c>
      <c r="E4" t="s">
        <v>6</v>
      </c>
      <c r="G4" t="s">
        <v>2</v>
      </c>
      <c r="H4" t="s">
        <v>5</v>
      </c>
    </row>
    <row r="5" spans="2:8" ht="15.6" x14ac:dyDescent="0.3">
      <c r="B5">
        <v>0</v>
      </c>
      <c r="C5">
        <f>H5/14.7</f>
        <v>2.925170068027211</v>
      </c>
      <c r="D5" s="6">
        <v>146</v>
      </c>
      <c r="F5" s="5" t="s">
        <v>16</v>
      </c>
      <c r="G5" s="4" t="s">
        <v>17</v>
      </c>
      <c r="H5">
        <v>43</v>
      </c>
    </row>
    <row r="6" spans="2:8" ht="14.45" x14ac:dyDescent="0.3">
      <c r="B6">
        <v>0.25</v>
      </c>
      <c r="C6">
        <f>H6/14.7</f>
        <v>15.306122448979593</v>
      </c>
      <c r="D6" s="4">
        <v>190</v>
      </c>
      <c r="F6">
        <v>2</v>
      </c>
      <c r="G6">
        <v>6.4200000000000004E-3</v>
      </c>
      <c r="H6">
        <v>225</v>
      </c>
    </row>
    <row r="7" spans="2:8" ht="14.45" x14ac:dyDescent="0.3">
      <c r="B7">
        <v>0.5</v>
      </c>
      <c r="E7" s="1"/>
      <c r="F7">
        <f>G7*1000+2</f>
        <v>9.02</v>
      </c>
      <c r="G7">
        <v>7.0200000000000002E-3</v>
      </c>
    </row>
    <row r="8" spans="2:8" ht="14.45" x14ac:dyDescent="0.3">
      <c r="B8">
        <v>0.75</v>
      </c>
      <c r="E8" s="1"/>
      <c r="F8">
        <f t="shared" ref="F8:F71" si="0">G8*1000+2</f>
        <v>8.93</v>
      </c>
      <c r="G8">
        <v>6.9300000000000004E-3</v>
      </c>
    </row>
    <row r="9" spans="2:8" ht="14.45" x14ac:dyDescent="0.3">
      <c r="B9">
        <v>1</v>
      </c>
      <c r="E9" s="1"/>
      <c r="F9">
        <f t="shared" si="0"/>
        <v>1.615</v>
      </c>
      <c r="G9">
        <v>-3.8499999999999998E-4</v>
      </c>
    </row>
    <row r="10" spans="2:8" ht="14.45" x14ac:dyDescent="0.3">
      <c r="B10">
        <v>1.25</v>
      </c>
      <c r="E10" s="1">
        <f t="shared" ref="E10:E71" si="1">(F9+F10+F11+F12+F13+F14+F15+F16)/8</f>
        <v>1.8245499999999999</v>
      </c>
      <c r="F10">
        <f t="shared" si="0"/>
        <v>1.873</v>
      </c>
      <c r="G10">
        <v>-1.27E-4</v>
      </c>
    </row>
    <row r="11" spans="2:8" ht="14.45" x14ac:dyDescent="0.3">
      <c r="B11">
        <v>1.5</v>
      </c>
      <c r="E11" s="1">
        <f t="shared" si="1"/>
        <v>1.7451750000000001</v>
      </c>
      <c r="F11">
        <f t="shared" si="0"/>
        <v>1.9214</v>
      </c>
      <c r="G11">
        <v>-7.86E-5</v>
      </c>
    </row>
    <row r="12" spans="2:8" ht="14.45" x14ac:dyDescent="0.3">
      <c r="B12">
        <v>1.75</v>
      </c>
      <c r="E12" s="1">
        <f t="shared" si="1"/>
        <v>1.646425</v>
      </c>
      <c r="F12">
        <f t="shared" si="0"/>
        <v>1.4729999999999999</v>
      </c>
      <c r="G12">
        <v>-5.2700000000000002E-4</v>
      </c>
    </row>
    <row r="13" spans="2:8" ht="14.45" x14ac:dyDescent="0.3">
      <c r="B13">
        <v>2</v>
      </c>
      <c r="E13" s="1">
        <f t="shared" si="1"/>
        <v>1.579375</v>
      </c>
      <c r="F13">
        <f t="shared" si="0"/>
        <v>2.9670000000000001</v>
      </c>
      <c r="G13">
        <v>9.6699999999999998E-4</v>
      </c>
    </row>
    <row r="14" spans="2:8" ht="14.45" x14ac:dyDescent="0.3">
      <c r="B14">
        <v>2.25</v>
      </c>
      <c r="E14" s="1">
        <f t="shared" si="1"/>
        <v>1.5102500000000001</v>
      </c>
      <c r="F14">
        <f t="shared" si="0"/>
        <v>2.125</v>
      </c>
      <c r="G14">
        <v>1.25E-4</v>
      </c>
    </row>
    <row r="15" spans="2:8" ht="14.45" x14ac:dyDescent="0.3">
      <c r="B15">
        <v>2.5</v>
      </c>
      <c r="E15" s="1">
        <f t="shared" si="1"/>
        <v>1.28325</v>
      </c>
      <c r="F15">
        <f t="shared" si="0"/>
        <v>1.6219999999999999</v>
      </c>
      <c r="G15">
        <v>-3.7800000000000003E-4</v>
      </c>
    </row>
    <row r="16" spans="2:8" ht="14.45" x14ac:dyDescent="0.3">
      <c r="B16">
        <v>2.75</v>
      </c>
      <c r="E16" s="1">
        <f t="shared" si="1"/>
        <v>1.1973750000000001</v>
      </c>
      <c r="F16">
        <f t="shared" si="0"/>
        <v>1</v>
      </c>
      <c r="G16">
        <v>-1E-3</v>
      </c>
    </row>
    <row r="17" spans="2:8" ht="14.45" x14ac:dyDescent="0.3">
      <c r="B17">
        <v>3</v>
      </c>
      <c r="E17" s="1">
        <f t="shared" si="1"/>
        <v>1.125875</v>
      </c>
      <c r="F17">
        <f t="shared" si="0"/>
        <v>0.98</v>
      </c>
      <c r="G17">
        <v>-1.0200000000000001E-3</v>
      </c>
    </row>
    <row r="18" spans="2:8" ht="14.45" x14ac:dyDescent="0.3">
      <c r="B18">
        <v>3.25</v>
      </c>
      <c r="E18" s="1">
        <f t="shared" si="1"/>
        <v>1.0883749999999999</v>
      </c>
      <c r="F18">
        <f t="shared" si="0"/>
        <v>1.0830000000000002</v>
      </c>
      <c r="G18">
        <v>-9.1699999999999995E-4</v>
      </c>
    </row>
    <row r="19" spans="2:8" ht="14.45" x14ac:dyDescent="0.3">
      <c r="B19">
        <v>3.5</v>
      </c>
      <c r="E19" s="1">
        <f t="shared" si="1"/>
        <v>1.317375</v>
      </c>
      <c r="F19">
        <f t="shared" si="0"/>
        <v>1.385</v>
      </c>
      <c r="G19">
        <v>-6.1499999999999999E-4</v>
      </c>
    </row>
    <row r="20" spans="2:8" ht="14.45" x14ac:dyDescent="0.3">
      <c r="B20">
        <v>3.75</v>
      </c>
      <c r="E20" s="1">
        <f t="shared" si="1"/>
        <v>1.3220000000000001</v>
      </c>
      <c r="F20">
        <f t="shared" si="0"/>
        <v>0.91999999999999993</v>
      </c>
      <c r="G20">
        <v>-1.08E-3</v>
      </c>
    </row>
    <row r="21" spans="2:8" ht="14.45" x14ac:dyDescent="0.3">
      <c r="B21">
        <v>4</v>
      </c>
      <c r="C21">
        <f>H21/14.7</f>
        <v>32.244897959183675</v>
      </c>
      <c r="E21" s="1">
        <f t="shared" si="1"/>
        <v>1.2701249999999999</v>
      </c>
      <c r="F21">
        <f t="shared" si="0"/>
        <v>1.1509999999999998</v>
      </c>
      <c r="G21">
        <v>-8.4900000000000004E-4</v>
      </c>
      <c r="H21">
        <v>474</v>
      </c>
    </row>
    <row r="22" spans="2:8" ht="14.45" x14ac:dyDescent="0.3">
      <c r="B22">
        <v>4.25</v>
      </c>
      <c r="E22" s="1">
        <f t="shared" si="1"/>
        <v>1.2951250000000001</v>
      </c>
      <c r="F22">
        <f t="shared" si="0"/>
        <v>1.4379999999999999</v>
      </c>
      <c r="G22">
        <v>-5.62E-4</v>
      </c>
    </row>
    <row r="23" spans="2:8" ht="14.45" x14ac:dyDescent="0.3">
      <c r="B23">
        <v>4.5</v>
      </c>
      <c r="E23" s="1">
        <f t="shared" si="1"/>
        <v>1.2650000000000001</v>
      </c>
      <c r="F23">
        <f t="shared" si="0"/>
        <v>1.05</v>
      </c>
      <c r="G23">
        <v>-9.5E-4</v>
      </c>
    </row>
    <row r="24" spans="2:8" ht="14.45" x14ac:dyDescent="0.3">
      <c r="B24">
        <v>4.75</v>
      </c>
      <c r="E24" s="1">
        <f t="shared" si="1"/>
        <v>1.221125</v>
      </c>
      <c r="F24">
        <f t="shared" si="0"/>
        <v>0.7</v>
      </c>
      <c r="G24">
        <v>-1.2999999999999999E-3</v>
      </c>
    </row>
    <row r="25" spans="2:8" ht="14.45" x14ac:dyDescent="0.3">
      <c r="B25">
        <v>5</v>
      </c>
      <c r="E25" s="1">
        <f t="shared" si="1"/>
        <v>1.1661250000000001</v>
      </c>
      <c r="F25">
        <f t="shared" si="0"/>
        <v>2.8120000000000003</v>
      </c>
      <c r="G25">
        <v>8.12E-4</v>
      </c>
    </row>
    <row r="26" spans="2:8" ht="14.45" x14ac:dyDescent="0.3">
      <c r="B26">
        <v>5.25</v>
      </c>
      <c r="E26" s="1">
        <f t="shared" si="1"/>
        <v>1.1461250000000001</v>
      </c>
      <c r="F26">
        <f t="shared" si="0"/>
        <v>1.1200000000000001</v>
      </c>
      <c r="G26">
        <v>-8.8000000000000003E-4</v>
      </c>
    </row>
    <row r="27" spans="2:8" ht="14.45" x14ac:dyDescent="0.3">
      <c r="B27">
        <v>5.5</v>
      </c>
      <c r="E27" s="1">
        <f t="shared" si="1"/>
        <v>0.8483750000000001</v>
      </c>
      <c r="F27">
        <f t="shared" si="0"/>
        <v>0.97</v>
      </c>
      <c r="G27">
        <v>-1.0300000000000001E-3</v>
      </c>
    </row>
    <row r="28" spans="2:8" x14ac:dyDescent="0.25">
      <c r="B28">
        <v>5.75</v>
      </c>
      <c r="E28" s="1">
        <f t="shared" si="1"/>
        <v>0.76587499999999997</v>
      </c>
      <c r="F28">
        <f t="shared" si="0"/>
        <v>1.1200000000000001</v>
      </c>
      <c r="G28">
        <v>-8.8000000000000003E-4</v>
      </c>
    </row>
    <row r="29" spans="2:8" x14ac:dyDescent="0.25">
      <c r="B29">
        <v>6</v>
      </c>
      <c r="C29">
        <f>H29/14.7</f>
        <v>39.591836734693878</v>
      </c>
      <c r="E29" s="1">
        <f t="shared" si="1"/>
        <v>0.75587499999999996</v>
      </c>
      <c r="F29">
        <f t="shared" si="0"/>
        <v>0.90999999999999992</v>
      </c>
      <c r="G29">
        <v>-1.09E-3</v>
      </c>
      <c r="H29">
        <v>582</v>
      </c>
    </row>
    <row r="30" spans="2:8" x14ac:dyDescent="0.25">
      <c r="B30">
        <v>6.25</v>
      </c>
      <c r="E30" s="1">
        <f t="shared" si="1"/>
        <v>0.78525</v>
      </c>
      <c r="F30">
        <f t="shared" si="0"/>
        <v>1.0870000000000002</v>
      </c>
      <c r="G30">
        <v>-9.1299999999999997E-4</v>
      </c>
    </row>
    <row r="31" spans="2:8" x14ac:dyDescent="0.25">
      <c r="B31">
        <v>6.5</v>
      </c>
      <c r="E31" s="1">
        <f t="shared" si="1"/>
        <v>0.76649999999999996</v>
      </c>
      <c r="F31">
        <f t="shared" si="0"/>
        <v>0.6100000000000001</v>
      </c>
      <c r="G31">
        <v>-1.39E-3</v>
      </c>
    </row>
    <row r="32" spans="2:8" x14ac:dyDescent="0.25">
      <c r="B32">
        <v>6.75</v>
      </c>
      <c r="E32" s="1">
        <f t="shared" si="1"/>
        <v>0.75800000000000001</v>
      </c>
      <c r="F32">
        <f t="shared" si="0"/>
        <v>0.54</v>
      </c>
      <c r="G32">
        <v>-1.4599999999999999E-3</v>
      </c>
    </row>
    <row r="33" spans="2:8" x14ac:dyDescent="0.25">
      <c r="B33">
        <v>7</v>
      </c>
      <c r="E33" s="1">
        <f t="shared" si="1"/>
        <v>0.74550000000000005</v>
      </c>
      <c r="F33">
        <f t="shared" si="0"/>
        <v>0.42999999999999994</v>
      </c>
      <c r="G33">
        <v>-1.57E-3</v>
      </c>
    </row>
    <row r="34" spans="2:8" x14ac:dyDescent="0.25">
      <c r="B34">
        <v>7.25</v>
      </c>
      <c r="E34" s="1">
        <f t="shared" si="1"/>
        <v>0.73675000000000002</v>
      </c>
      <c r="F34">
        <f t="shared" si="0"/>
        <v>0.46000000000000019</v>
      </c>
      <c r="G34">
        <v>-1.5399999999999999E-3</v>
      </c>
    </row>
    <row r="35" spans="2:8" x14ac:dyDescent="0.25">
      <c r="B35">
        <v>7.5</v>
      </c>
      <c r="E35" s="1">
        <f t="shared" si="1"/>
        <v>0.75175000000000003</v>
      </c>
      <c r="F35">
        <f t="shared" si="0"/>
        <v>0.8899999999999999</v>
      </c>
      <c r="G35">
        <v>-1.1100000000000001E-3</v>
      </c>
    </row>
    <row r="36" spans="2:8" x14ac:dyDescent="0.25">
      <c r="B36">
        <v>7.75</v>
      </c>
      <c r="E36" s="1">
        <f t="shared" si="1"/>
        <v>0.83362499999999995</v>
      </c>
      <c r="F36">
        <f t="shared" si="0"/>
        <v>1.355</v>
      </c>
      <c r="G36">
        <v>-6.4499999999999996E-4</v>
      </c>
    </row>
    <row r="37" spans="2:8" x14ac:dyDescent="0.25">
      <c r="B37">
        <v>8</v>
      </c>
      <c r="C37">
        <f>H37/14.7</f>
        <v>46.462585034013607</v>
      </c>
      <c r="E37" s="1">
        <f t="shared" si="1"/>
        <v>1.0267500000000001</v>
      </c>
      <c r="F37">
        <f t="shared" si="0"/>
        <v>0.76</v>
      </c>
      <c r="G37">
        <v>-1.24E-3</v>
      </c>
      <c r="H37">
        <v>683</v>
      </c>
    </row>
    <row r="38" spans="2:8" x14ac:dyDescent="0.25">
      <c r="B38">
        <v>8.25</v>
      </c>
      <c r="E38" s="1">
        <f t="shared" si="1"/>
        <v>1.012</v>
      </c>
      <c r="F38">
        <f t="shared" si="0"/>
        <v>1.0189999999999999</v>
      </c>
      <c r="G38">
        <v>-9.810000000000001E-4</v>
      </c>
    </row>
    <row r="39" spans="2:8" x14ac:dyDescent="0.25">
      <c r="B39">
        <v>8.5</v>
      </c>
      <c r="E39" s="1">
        <f t="shared" si="1"/>
        <v>1.02075</v>
      </c>
      <c r="F39">
        <f t="shared" si="0"/>
        <v>0.51</v>
      </c>
      <c r="G39">
        <v>-1.49E-3</v>
      </c>
    </row>
    <row r="40" spans="2:8" x14ac:dyDescent="0.25">
      <c r="B40">
        <v>8.75</v>
      </c>
      <c r="E40" s="1">
        <f t="shared" si="1"/>
        <v>0.95962500000000006</v>
      </c>
      <c r="F40">
        <f t="shared" si="0"/>
        <v>0.4700000000000002</v>
      </c>
      <c r="G40">
        <v>-1.5299999999999999E-3</v>
      </c>
    </row>
    <row r="41" spans="2:8" x14ac:dyDescent="0.25">
      <c r="B41">
        <v>9</v>
      </c>
      <c r="E41" s="1">
        <f t="shared" si="1"/>
        <v>0.98212500000000014</v>
      </c>
      <c r="F41">
        <f t="shared" si="0"/>
        <v>0.55000000000000004</v>
      </c>
      <c r="G41">
        <v>-1.4499999999999999E-3</v>
      </c>
    </row>
    <row r="42" spans="2:8" x14ac:dyDescent="0.25">
      <c r="B42">
        <v>9.25</v>
      </c>
      <c r="E42" s="1">
        <f t="shared" si="1"/>
        <v>1.0670000000000002</v>
      </c>
      <c r="F42">
        <f t="shared" si="0"/>
        <v>1.115</v>
      </c>
      <c r="G42">
        <v>-8.8500000000000004E-4</v>
      </c>
    </row>
    <row r="43" spans="2:8" x14ac:dyDescent="0.25">
      <c r="B43">
        <v>9.5</v>
      </c>
      <c r="E43" s="1">
        <f t="shared" si="1"/>
        <v>1.6307499999999999</v>
      </c>
      <c r="F43">
        <f t="shared" si="0"/>
        <v>2.4350000000000001</v>
      </c>
      <c r="G43">
        <v>4.35E-4</v>
      </c>
    </row>
    <row r="44" spans="2:8" x14ac:dyDescent="0.25">
      <c r="B44">
        <v>9.75</v>
      </c>
      <c r="E44" s="1">
        <f t="shared" si="1"/>
        <v>1.7006250000000001</v>
      </c>
      <c r="F44">
        <f t="shared" si="0"/>
        <v>1.2370000000000001</v>
      </c>
      <c r="G44">
        <v>-7.6300000000000001E-4</v>
      </c>
    </row>
    <row r="45" spans="2:8" x14ac:dyDescent="0.25">
      <c r="B45">
        <v>10</v>
      </c>
      <c r="C45">
        <f>H45/14.7</f>
        <v>53.877551020408163</v>
      </c>
      <c r="E45" s="1">
        <f t="shared" si="1"/>
        <v>1.5751249999999999</v>
      </c>
      <c r="F45">
        <f t="shared" si="0"/>
        <v>0.83000000000000007</v>
      </c>
      <c r="G45">
        <v>-1.17E-3</v>
      </c>
      <c r="H45">
        <v>792</v>
      </c>
    </row>
    <row r="46" spans="2:8" x14ac:dyDescent="0.25">
      <c r="B46">
        <v>10.3</v>
      </c>
      <c r="E46" s="1">
        <f t="shared" si="1"/>
        <v>1.5457500000000002</v>
      </c>
      <c r="F46">
        <f t="shared" si="0"/>
        <v>0.53</v>
      </c>
      <c r="G46">
        <v>-1.47E-3</v>
      </c>
    </row>
    <row r="47" spans="2:8" x14ac:dyDescent="0.25">
      <c r="B47">
        <v>10.5</v>
      </c>
      <c r="E47" s="1">
        <f t="shared" si="1"/>
        <v>1.6359999999999999</v>
      </c>
      <c r="F47">
        <f t="shared" si="0"/>
        <v>0.69</v>
      </c>
      <c r="G47">
        <v>-1.31E-3</v>
      </c>
    </row>
    <row r="48" spans="2:8" x14ac:dyDescent="0.25">
      <c r="B48">
        <v>10.8</v>
      </c>
      <c r="E48" s="1">
        <f t="shared" si="1"/>
        <v>1.7122499999999998</v>
      </c>
      <c r="F48">
        <f t="shared" si="0"/>
        <v>1.149</v>
      </c>
      <c r="G48">
        <v>-8.5099999999999998E-4</v>
      </c>
    </row>
    <row r="49" spans="2:8" x14ac:dyDescent="0.25">
      <c r="B49">
        <v>11</v>
      </c>
      <c r="E49" s="1">
        <f t="shared" si="1"/>
        <v>1.764375</v>
      </c>
      <c r="F49">
        <f t="shared" si="0"/>
        <v>5.0599999999999996</v>
      </c>
      <c r="G49">
        <v>3.0599999999999998E-3</v>
      </c>
    </row>
    <row r="50" spans="2:8" x14ac:dyDescent="0.25">
      <c r="B50">
        <v>11.3</v>
      </c>
      <c r="E50" s="1">
        <f t="shared" si="1"/>
        <v>1.7294999999999998</v>
      </c>
      <c r="F50">
        <f t="shared" si="0"/>
        <v>1.6739999999999999</v>
      </c>
      <c r="G50">
        <v>-3.2600000000000001E-4</v>
      </c>
    </row>
    <row r="51" spans="2:8" x14ac:dyDescent="0.25">
      <c r="B51">
        <v>11.5</v>
      </c>
      <c r="E51" s="1">
        <f t="shared" si="1"/>
        <v>1.1770000000000003</v>
      </c>
      <c r="F51">
        <f t="shared" si="0"/>
        <v>1.431</v>
      </c>
      <c r="G51">
        <v>-5.6899999999999995E-4</v>
      </c>
    </row>
    <row r="52" spans="2:8" x14ac:dyDescent="0.25">
      <c r="B52">
        <v>11.8</v>
      </c>
      <c r="E52" s="1">
        <f t="shared" si="1"/>
        <v>1.2168099999999999</v>
      </c>
      <c r="F52">
        <f t="shared" si="0"/>
        <v>1.002</v>
      </c>
      <c r="G52">
        <v>-9.9799999999999997E-4</v>
      </c>
    </row>
    <row r="53" spans="2:8" x14ac:dyDescent="0.25">
      <c r="B53">
        <v>12</v>
      </c>
      <c r="C53">
        <f>H53/14.7</f>
        <v>60.476190476190482</v>
      </c>
      <c r="E53" s="1">
        <f t="shared" si="1"/>
        <v>1.2089350000000001</v>
      </c>
      <c r="F53">
        <f t="shared" si="0"/>
        <v>1.552</v>
      </c>
      <c r="G53">
        <v>-4.4799999999999999E-4</v>
      </c>
      <c r="H53">
        <v>889</v>
      </c>
    </row>
    <row r="54" spans="2:8" x14ac:dyDescent="0.25">
      <c r="B54">
        <v>12.3</v>
      </c>
      <c r="E54" s="1">
        <f t="shared" si="1"/>
        <v>1.187435</v>
      </c>
      <c r="F54">
        <f t="shared" si="0"/>
        <v>1.1400000000000001</v>
      </c>
      <c r="G54">
        <v>-8.5999999999999998E-4</v>
      </c>
    </row>
    <row r="55" spans="2:8" x14ac:dyDescent="0.25">
      <c r="B55">
        <v>12.5</v>
      </c>
      <c r="E55" s="1">
        <f t="shared" si="1"/>
        <v>1.1306850000000002</v>
      </c>
      <c r="F55">
        <f t="shared" si="0"/>
        <v>1.107</v>
      </c>
      <c r="G55">
        <v>-8.9300000000000002E-4</v>
      </c>
    </row>
    <row r="56" spans="2:8" x14ac:dyDescent="0.25">
      <c r="B56">
        <v>12.8</v>
      </c>
      <c r="E56" s="1">
        <f t="shared" si="1"/>
        <v>1.0931850000000001</v>
      </c>
      <c r="F56">
        <f t="shared" si="0"/>
        <v>0.87000000000000011</v>
      </c>
      <c r="G56">
        <v>-1.1299999999999999E-3</v>
      </c>
    </row>
    <row r="57" spans="2:8" x14ac:dyDescent="0.25">
      <c r="B57">
        <v>13</v>
      </c>
      <c r="E57" s="1">
        <f t="shared" si="1"/>
        <v>1.083685</v>
      </c>
      <c r="F57">
        <f t="shared" si="0"/>
        <v>0.6399999999999999</v>
      </c>
      <c r="G57">
        <v>-1.3600000000000001E-3</v>
      </c>
    </row>
    <row r="58" spans="2:8" x14ac:dyDescent="0.25">
      <c r="B58">
        <v>13.3</v>
      </c>
      <c r="E58" s="1">
        <f t="shared" si="1"/>
        <v>1.1169349999999998</v>
      </c>
      <c r="F58">
        <f t="shared" si="0"/>
        <v>1.99248</v>
      </c>
      <c r="G58">
        <v>-7.52E-6</v>
      </c>
    </row>
    <row r="59" spans="2:8" x14ac:dyDescent="0.25">
      <c r="B59">
        <v>13.5</v>
      </c>
      <c r="E59" s="1">
        <f t="shared" si="1"/>
        <v>1.2056850000000001</v>
      </c>
      <c r="F59">
        <f t="shared" si="0"/>
        <v>1.3679999999999999</v>
      </c>
      <c r="G59">
        <v>-6.3199999999999997E-4</v>
      </c>
    </row>
    <row r="60" spans="2:8" x14ac:dyDescent="0.25">
      <c r="B60">
        <v>13.8</v>
      </c>
      <c r="E60" s="1">
        <f t="shared" si="1"/>
        <v>1.1577500000000001</v>
      </c>
      <c r="F60">
        <f t="shared" si="0"/>
        <v>0.83000000000000007</v>
      </c>
      <c r="G60">
        <v>-1.17E-3</v>
      </c>
    </row>
    <row r="61" spans="2:8" x14ac:dyDescent="0.25">
      <c r="B61">
        <v>14</v>
      </c>
      <c r="C61">
        <f>H61/14.7</f>
        <v>70.272108843537424</v>
      </c>
      <c r="E61" s="1">
        <f t="shared" si="1"/>
        <v>1.11175</v>
      </c>
      <c r="F61">
        <f t="shared" si="0"/>
        <v>1.0979999999999999</v>
      </c>
      <c r="G61">
        <v>-9.0200000000000002E-4</v>
      </c>
      <c r="H61">
        <v>1033</v>
      </c>
    </row>
    <row r="62" spans="2:8" x14ac:dyDescent="0.25">
      <c r="B62">
        <v>14.3</v>
      </c>
      <c r="E62" s="1">
        <f t="shared" si="1"/>
        <v>1.2097500000000001</v>
      </c>
      <c r="F62">
        <f t="shared" si="0"/>
        <v>0.84000000000000008</v>
      </c>
      <c r="G62">
        <v>-1.16E-3</v>
      </c>
    </row>
    <row r="63" spans="2:8" x14ac:dyDescent="0.25">
      <c r="B63">
        <v>14.5</v>
      </c>
      <c r="E63" s="1">
        <f t="shared" si="1"/>
        <v>1.2143750000000002</v>
      </c>
      <c r="F63">
        <f t="shared" si="0"/>
        <v>1.0310000000000001</v>
      </c>
      <c r="G63">
        <v>-9.6900000000000003E-4</v>
      </c>
    </row>
    <row r="64" spans="2:8" x14ac:dyDescent="0.25">
      <c r="B64">
        <v>14.8</v>
      </c>
      <c r="E64" s="1">
        <f t="shared" si="1"/>
        <v>1.2268749999999999</v>
      </c>
      <c r="F64">
        <f t="shared" si="0"/>
        <v>1.1360000000000001</v>
      </c>
      <c r="G64">
        <v>-8.6399999999999997E-4</v>
      </c>
    </row>
    <row r="65" spans="2:8" x14ac:dyDescent="0.25">
      <c r="B65">
        <v>15</v>
      </c>
      <c r="E65" s="1">
        <f t="shared" si="1"/>
        <v>1.1617500000000001</v>
      </c>
      <c r="F65">
        <f t="shared" si="0"/>
        <v>1.35</v>
      </c>
      <c r="G65">
        <v>-6.4999999999999997E-4</v>
      </c>
    </row>
    <row r="66" spans="2:8" x14ac:dyDescent="0.25">
      <c r="B66">
        <v>15.3</v>
      </c>
      <c r="E66" s="1">
        <f t="shared" si="1"/>
        <v>1.0785</v>
      </c>
      <c r="F66">
        <f t="shared" si="0"/>
        <v>1.609</v>
      </c>
      <c r="G66">
        <v>-3.9100000000000002E-4</v>
      </c>
    </row>
    <row r="67" spans="2:8" x14ac:dyDescent="0.25">
      <c r="B67">
        <v>15.5</v>
      </c>
      <c r="E67" s="1">
        <f t="shared" si="1"/>
        <v>1.1076250000000001</v>
      </c>
      <c r="F67">
        <f t="shared" si="0"/>
        <v>1</v>
      </c>
      <c r="G67">
        <v>-1E-3</v>
      </c>
    </row>
    <row r="68" spans="2:8" x14ac:dyDescent="0.25">
      <c r="B68">
        <v>15.8</v>
      </c>
      <c r="E68" s="1">
        <f t="shared" si="1"/>
        <v>0.9890000000000001</v>
      </c>
      <c r="F68">
        <f t="shared" si="0"/>
        <v>1.6139999999999999</v>
      </c>
      <c r="G68">
        <v>-3.86E-4</v>
      </c>
    </row>
    <row r="69" spans="2:8" x14ac:dyDescent="0.25">
      <c r="B69">
        <v>16</v>
      </c>
      <c r="C69">
        <f>H69/14.7</f>
        <v>80.612244897959187</v>
      </c>
      <c r="E69" s="1">
        <f t="shared" si="1"/>
        <v>0.94400000000000006</v>
      </c>
      <c r="F69">
        <f t="shared" si="0"/>
        <v>1.135</v>
      </c>
      <c r="G69">
        <v>-8.6499999999999999E-4</v>
      </c>
      <c r="H69">
        <v>1185</v>
      </c>
    </row>
    <row r="70" spans="2:8" x14ac:dyDescent="0.25">
      <c r="B70">
        <v>16.3</v>
      </c>
      <c r="E70" s="1">
        <f t="shared" si="1"/>
        <v>0.86724999999999997</v>
      </c>
      <c r="F70">
        <f t="shared" si="0"/>
        <v>0.94</v>
      </c>
      <c r="G70">
        <v>-1.06E-3</v>
      </c>
    </row>
    <row r="71" spans="2:8" x14ac:dyDescent="0.25">
      <c r="B71">
        <v>16.5</v>
      </c>
      <c r="E71" s="1">
        <f t="shared" si="1"/>
        <v>0.84412500000000001</v>
      </c>
      <c r="F71">
        <f t="shared" si="0"/>
        <v>0.51</v>
      </c>
      <c r="G71">
        <v>-1.49E-3</v>
      </c>
    </row>
    <row r="72" spans="2:8" x14ac:dyDescent="0.25">
      <c r="B72">
        <v>16.8</v>
      </c>
      <c r="E72" s="1">
        <f t="shared" ref="E72:E135" si="2">(F71+F72+F73+F74+F75+F76+F77+F78)/8</f>
        <v>0.85499999999999998</v>
      </c>
      <c r="F72">
        <f t="shared" ref="F72:F135" si="3">G72*1000+2</f>
        <v>0.4700000000000002</v>
      </c>
      <c r="G72">
        <v>-1.5299999999999999E-3</v>
      </c>
    </row>
    <row r="73" spans="2:8" x14ac:dyDescent="0.25">
      <c r="B73">
        <v>17</v>
      </c>
      <c r="E73" s="1">
        <f t="shared" si="2"/>
        <v>0.93712499999999999</v>
      </c>
      <c r="F73">
        <f t="shared" si="3"/>
        <v>1.583</v>
      </c>
      <c r="G73">
        <v>-4.17E-4</v>
      </c>
    </row>
    <row r="74" spans="2:8" x14ac:dyDescent="0.25">
      <c r="B74">
        <v>17.3</v>
      </c>
      <c r="E74" s="1">
        <f t="shared" si="2"/>
        <v>1.0213749999999999</v>
      </c>
      <c r="F74">
        <f t="shared" si="3"/>
        <v>0.65999999999999992</v>
      </c>
      <c r="G74">
        <v>-1.34E-3</v>
      </c>
    </row>
    <row r="75" spans="2:8" x14ac:dyDescent="0.25">
      <c r="B75">
        <v>17.5</v>
      </c>
      <c r="E75" s="1">
        <f t="shared" si="2"/>
        <v>1.1361250000000001</v>
      </c>
      <c r="F75">
        <f t="shared" si="3"/>
        <v>0.6399999999999999</v>
      </c>
      <c r="G75">
        <v>-1.3600000000000001E-3</v>
      </c>
    </row>
    <row r="76" spans="2:8" x14ac:dyDescent="0.25">
      <c r="B76">
        <v>17.8</v>
      </c>
      <c r="E76" s="1">
        <f t="shared" si="2"/>
        <v>1.2226250000000001</v>
      </c>
      <c r="F76">
        <f t="shared" si="3"/>
        <v>1</v>
      </c>
      <c r="G76">
        <v>-1E-3</v>
      </c>
    </row>
    <row r="77" spans="2:8" x14ac:dyDescent="0.25">
      <c r="B77">
        <v>18</v>
      </c>
      <c r="C77">
        <f>H77/14.7</f>
        <v>87.210884353741505</v>
      </c>
      <c r="E77" s="1">
        <f t="shared" si="2"/>
        <v>1.3125</v>
      </c>
      <c r="F77">
        <f t="shared" si="3"/>
        <v>0.95</v>
      </c>
      <c r="G77">
        <v>-1.0499999999999999E-3</v>
      </c>
      <c r="H77">
        <v>1282</v>
      </c>
    </row>
    <row r="78" spans="2:8" x14ac:dyDescent="0.25">
      <c r="B78">
        <v>18.3</v>
      </c>
      <c r="E78" s="1">
        <f t="shared" si="2"/>
        <v>1.378125</v>
      </c>
      <c r="F78">
        <f t="shared" si="3"/>
        <v>1.0270000000000001</v>
      </c>
      <c r="G78">
        <v>-9.7300000000000002E-4</v>
      </c>
    </row>
    <row r="79" spans="2:8" x14ac:dyDescent="0.25">
      <c r="B79">
        <v>18.5</v>
      </c>
      <c r="E79" s="1">
        <f t="shared" si="2"/>
        <v>1.4476250000000002</v>
      </c>
      <c r="F79">
        <f t="shared" si="3"/>
        <v>1.167</v>
      </c>
      <c r="G79">
        <v>-8.3299999999999997E-4</v>
      </c>
    </row>
    <row r="80" spans="2:8" x14ac:dyDescent="0.25">
      <c r="B80">
        <v>18.8</v>
      </c>
      <c r="E80" s="1">
        <f t="shared" si="2"/>
        <v>1.50925</v>
      </c>
      <c r="F80">
        <f t="shared" si="3"/>
        <v>1.1440000000000001</v>
      </c>
      <c r="G80">
        <v>-8.5599999999999999E-4</v>
      </c>
    </row>
    <row r="81" spans="2:8" x14ac:dyDescent="0.25">
      <c r="B81">
        <v>19</v>
      </c>
      <c r="E81" s="1">
        <f t="shared" si="2"/>
        <v>1.5474999999999999</v>
      </c>
      <c r="F81">
        <f t="shared" si="3"/>
        <v>2.5009999999999999</v>
      </c>
      <c r="G81">
        <v>5.0100000000000003E-4</v>
      </c>
    </row>
    <row r="82" spans="2:8" x14ac:dyDescent="0.25">
      <c r="B82">
        <v>19.3</v>
      </c>
      <c r="E82" s="1">
        <f t="shared" si="2"/>
        <v>1.55325</v>
      </c>
      <c r="F82">
        <f t="shared" si="3"/>
        <v>1.3519999999999999</v>
      </c>
      <c r="G82">
        <v>-6.4800000000000003E-4</v>
      </c>
    </row>
    <row r="83" spans="2:8" x14ac:dyDescent="0.25">
      <c r="B83">
        <v>19.5</v>
      </c>
      <c r="E83" s="1">
        <f t="shared" si="2"/>
        <v>1.409875</v>
      </c>
      <c r="F83">
        <f t="shared" si="3"/>
        <v>1.359</v>
      </c>
      <c r="G83">
        <v>-6.4099999999999997E-4</v>
      </c>
    </row>
    <row r="84" spans="2:8" x14ac:dyDescent="0.25">
      <c r="B84">
        <v>19.8</v>
      </c>
      <c r="E84" s="1">
        <f t="shared" si="2"/>
        <v>1.461125</v>
      </c>
      <c r="F84">
        <f t="shared" si="3"/>
        <v>1.5249999999999999</v>
      </c>
      <c r="G84">
        <v>-4.75E-4</v>
      </c>
    </row>
    <row r="85" spans="2:8" x14ac:dyDescent="0.25">
      <c r="B85">
        <v>20</v>
      </c>
      <c r="C85">
        <f>H85/14.7</f>
        <v>95.64625850340137</v>
      </c>
      <c r="E85" s="1">
        <f t="shared" si="2"/>
        <v>1.4687500000000002</v>
      </c>
      <c r="F85">
        <f t="shared" si="3"/>
        <v>1.506</v>
      </c>
      <c r="G85">
        <v>-4.9399999999999997E-4</v>
      </c>
      <c r="H85">
        <v>1406</v>
      </c>
    </row>
    <row r="86" spans="2:8" x14ac:dyDescent="0.25">
      <c r="B86">
        <v>20.3</v>
      </c>
      <c r="E86" s="1">
        <f t="shared" si="2"/>
        <v>1.47475</v>
      </c>
      <c r="F86">
        <f t="shared" si="3"/>
        <v>1.52</v>
      </c>
      <c r="G86">
        <v>-4.8000000000000001E-4</v>
      </c>
    </row>
    <row r="87" spans="2:8" x14ac:dyDescent="0.25">
      <c r="B87">
        <v>20.5</v>
      </c>
      <c r="E87" s="1">
        <f t="shared" si="2"/>
        <v>1.48275</v>
      </c>
      <c r="F87">
        <f t="shared" si="3"/>
        <v>1.4729999999999999</v>
      </c>
      <c r="G87">
        <v>-5.2700000000000002E-4</v>
      </c>
    </row>
    <row r="88" spans="2:8" x14ac:dyDescent="0.25">
      <c r="B88">
        <v>20.8</v>
      </c>
      <c r="E88" s="1">
        <f t="shared" si="2"/>
        <v>1.493125</v>
      </c>
      <c r="F88">
        <f t="shared" si="3"/>
        <v>1.19</v>
      </c>
      <c r="G88">
        <v>-8.0999999999999996E-4</v>
      </c>
    </row>
    <row r="89" spans="2:8" x14ac:dyDescent="0.25">
      <c r="B89">
        <v>21</v>
      </c>
      <c r="E89" s="1">
        <f t="shared" si="2"/>
        <v>1.5106249999999999</v>
      </c>
      <c r="F89">
        <f t="shared" si="3"/>
        <v>1.3540000000000001</v>
      </c>
      <c r="G89">
        <v>-6.4599999999999998E-4</v>
      </c>
    </row>
    <row r="90" spans="2:8" x14ac:dyDescent="0.25">
      <c r="B90">
        <v>21.3</v>
      </c>
      <c r="E90" s="1">
        <f t="shared" si="2"/>
        <v>1.6047875</v>
      </c>
      <c r="F90">
        <f t="shared" si="3"/>
        <v>1.762</v>
      </c>
      <c r="G90">
        <v>-2.3800000000000001E-4</v>
      </c>
    </row>
    <row r="91" spans="2:8" x14ac:dyDescent="0.25">
      <c r="B91">
        <v>21.5</v>
      </c>
      <c r="E91" s="1">
        <f t="shared" si="2"/>
        <v>1.6671625000000001</v>
      </c>
      <c r="F91">
        <f t="shared" si="3"/>
        <v>1.42</v>
      </c>
      <c r="G91">
        <v>-5.8E-4</v>
      </c>
    </row>
    <row r="92" spans="2:8" x14ac:dyDescent="0.25">
      <c r="B92">
        <v>21.8</v>
      </c>
      <c r="E92" s="1">
        <f t="shared" si="2"/>
        <v>1.7451625000000002</v>
      </c>
      <c r="F92">
        <f t="shared" si="3"/>
        <v>1.573</v>
      </c>
      <c r="G92">
        <v>-4.2700000000000002E-4</v>
      </c>
    </row>
    <row r="93" spans="2:8" x14ac:dyDescent="0.25">
      <c r="B93">
        <v>22</v>
      </c>
      <c r="C93">
        <f>H93/14.7</f>
        <v>102.92517006802721</v>
      </c>
      <c r="E93" s="1">
        <f t="shared" si="2"/>
        <v>1.8098000000000001</v>
      </c>
      <c r="F93">
        <f t="shared" si="3"/>
        <v>1.57</v>
      </c>
      <c r="G93">
        <v>-4.2999999999999999E-4</v>
      </c>
      <c r="H93">
        <v>1513</v>
      </c>
    </row>
    <row r="94" spans="2:8" x14ac:dyDescent="0.25">
      <c r="B94">
        <v>22.3</v>
      </c>
      <c r="E94" s="1">
        <f t="shared" si="2"/>
        <v>1.8665500000000002</v>
      </c>
      <c r="F94">
        <f t="shared" si="3"/>
        <v>1.603</v>
      </c>
      <c r="G94">
        <v>-3.97E-4</v>
      </c>
    </row>
    <row r="95" spans="2:8" x14ac:dyDescent="0.25">
      <c r="B95">
        <v>22.5</v>
      </c>
      <c r="E95" s="1">
        <f t="shared" si="2"/>
        <v>1.9298250000000001</v>
      </c>
      <c r="F95">
        <f t="shared" si="3"/>
        <v>1.613</v>
      </c>
      <c r="G95">
        <v>-3.8699999999999997E-4</v>
      </c>
    </row>
    <row r="96" spans="2:8" x14ac:dyDescent="0.25">
      <c r="B96">
        <v>22.8</v>
      </c>
      <c r="E96" s="1">
        <f t="shared" si="2"/>
        <v>2.0021999999999998</v>
      </c>
      <c r="F96">
        <f t="shared" si="3"/>
        <v>1.9433</v>
      </c>
      <c r="G96">
        <v>-5.6700000000000003E-5</v>
      </c>
    </row>
    <row r="97" spans="2:8" x14ac:dyDescent="0.25">
      <c r="B97">
        <v>23</v>
      </c>
      <c r="E97" s="1">
        <f t="shared" si="2"/>
        <v>2.0511962500000003</v>
      </c>
      <c r="F97">
        <f t="shared" si="3"/>
        <v>1.853</v>
      </c>
      <c r="G97">
        <v>-1.47E-4</v>
      </c>
    </row>
    <row r="98" spans="2:8" x14ac:dyDescent="0.25">
      <c r="B98">
        <v>23.3</v>
      </c>
      <c r="E98" s="1">
        <f t="shared" si="2"/>
        <v>2.09703375</v>
      </c>
      <c r="F98">
        <f t="shared" si="3"/>
        <v>2.3860000000000001</v>
      </c>
      <c r="G98">
        <v>3.86E-4</v>
      </c>
    </row>
    <row r="99" spans="2:8" x14ac:dyDescent="0.25">
      <c r="B99">
        <v>23.5</v>
      </c>
      <c r="E99" s="1">
        <f t="shared" si="2"/>
        <v>2.1537837500000001</v>
      </c>
      <c r="F99">
        <f t="shared" si="3"/>
        <v>1.9371</v>
      </c>
      <c r="G99">
        <v>-6.2899999999999997E-5</v>
      </c>
    </row>
    <row r="100" spans="2:8" x14ac:dyDescent="0.25">
      <c r="B100">
        <v>23.8</v>
      </c>
      <c r="E100" s="1">
        <f t="shared" si="2"/>
        <v>2.1392837500000002</v>
      </c>
      <c r="F100">
        <f t="shared" si="3"/>
        <v>2.0270000000000001</v>
      </c>
      <c r="G100">
        <v>2.6999999999999999E-5</v>
      </c>
    </row>
    <row r="101" spans="2:8" x14ac:dyDescent="0.25">
      <c r="B101">
        <v>24</v>
      </c>
      <c r="C101">
        <f>H101/14.7</f>
        <v>111.56462585034014</v>
      </c>
      <c r="E101" s="1">
        <f t="shared" si="2"/>
        <v>2.1778962499999999</v>
      </c>
      <c r="F101">
        <f t="shared" si="3"/>
        <v>2.0762</v>
      </c>
      <c r="G101">
        <v>7.6199999999999995E-5</v>
      </c>
      <c r="H101">
        <v>1640</v>
      </c>
    </row>
    <row r="102" spans="2:8" x14ac:dyDescent="0.25">
      <c r="B102">
        <v>24.3</v>
      </c>
      <c r="E102" s="1">
        <f t="shared" si="2"/>
        <v>2.2271462500000001</v>
      </c>
      <c r="F102">
        <f t="shared" si="3"/>
        <v>2.1819999999999999</v>
      </c>
      <c r="G102">
        <v>1.8200000000000001E-4</v>
      </c>
    </row>
    <row r="103" spans="2:8" x14ac:dyDescent="0.25">
      <c r="B103">
        <v>24.5</v>
      </c>
      <c r="E103" s="1">
        <f t="shared" si="2"/>
        <v>2.2608712500000001</v>
      </c>
      <c r="F103">
        <f t="shared" si="3"/>
        <v>2.0049700000000001</v>
      </c>
      <c r="G103">
        <v>4.9699999999999998E-6</v>
      </c>
    </row>
    <row r="104" spans="2:8" x14ac:dyDescent="0.25">
      <c r="B104">
        <v>24.8</v>
      </c>
      <c r="E104" s="1">
        <f t="shared" si="2"/>
        <v>2.2911212500000002</v>
      </c>
      <c r="F104">
        <f t="shared" si="3"/>
        <v>2.31</v>
      </c>
      <c r="G104">
        <v>3.1E-4</v>
      </c>
    </row>
    <row r="105" spans="2:8" x14ac:dyDescent="0.25">
      <c r="B105">
        <v>25</v>
      </c>
      <c r="E105" s="1">
        <f t="shared" si="2"/>
        <v>2.2873000000000001</v>
      </c>
      <c r="F105">
        <f t="shared" si="3"/>
        <v>2.3069999999999999</v>
      </c>
      <c r="G105">
        <v>3.0699999999999998E-4</v>
      </c>
    </row>
    <row r="106" spans="2:8" x14ac:dyDescent="0.25">
      <c r="B106">
        <v>25.3</v>
      </c>
      <c r="E106" s="1">
        <f t="shared" si="2"/>
        <v>2.2619249999999997</v>
      </c>
      <c r="F106">
        <f t="shared" si="3"/>
        <v>2.27</v>
      </c>
      <c r="G106">
        <v>2.7E-4</v>
      </c>
    </row>
    <row r="107" spans="2:8" x14ac:dyDescent="0.25">
      <c r="B107">
        <v>25.5</v>
      </c>
      <c r="E107" s="1">
        <f t="shared" si="2"/>
        <v>2.2343625</v>
      </c>
      <c r="F107">
        <f t="shared" si="3"/>
        <v>2.246</v>
      </c>
      <c r="G107">
        <v>2.4600000000000002E-4</v>
      </c>
    </row>
    <row r="108" spans="2:8" x14ac:dyDescent="0.25">
      <c r="B108">
        <v>25.8</v>
      </c>
      <c r="E108" s="1">
        <f t="shared" si="2"/>
        <v>2.2581125000000002</v>
      </c>
      <c r="F108">
        <f t="shared" si="3"/>
        <v>2.4209999999999998</v>
      </c>
      <c r="G108">
        <v>4.2099999999999999E-4</v>
      </c>
    </row>
    <row r="109" spans="2:8" x14ac:dyDescent="0.25">
      <c r="B109">
        <v>26</v>
      </c>
      <c r="C109">
        <f>H109/14.7</f>
        <v>121.6326530612245</v>
      </c>
      <c r="E109" s="1">
        <f t="shared" si="2"/>
        <v>2.2983625000000001</v>
      </c>
      <c r="F109">
        <f t="shared" si="3"/>
        <v>2.3460000000000001</v>
      </c>
      <c r="G109">
        <v>3.4600000000000001E-4</v>
      </c>
      <c r="H109">
        <v>1788</v>
      </c>
    </row>
    <row r="110" spans="2:8" x14ac:dyDescent="0.25">
      <c r="B110">
        <v>26.3</v>
      </c>
      <c r="E110" s="1">
        <f t="shared" si="2"/>
        <v>2.3094874999999999</v>
      </c>
      <c r="F110">
        <f t="shared" si="3"/>
        <v>2.4239999999999999</v>
      </c>
      <c r="G110">
        <v>4.2400000000000001E-4</v>
      </c>
    </row>
    <row r="111" spans="2:8" x14ac:dyDescent="0.25">
      <c r="B111">
        <v>26.5</v>
      </c>
      <c r="E111" s="1">
        <f t="shared" si="2"/>
        <v>2.3292375000000001</v>
      </c>
      <c r="F111">
        <f t="shared" si="3"/>
        <v>1.9743999999999999</v>
      </c>
      <c r="G111">
        <v>-2.5599999999999999E-5</v>
      </c>
    </row>
    <row r="112" spans="2:8" x14ac:dyDescent="0.25">
      <c r="B112">
        <v>26.8</v>
      </c>
      <c r="E112" s="1">
        <f t="shared" si="2"/>
        <v>2.3521125000000001</v>
      </c>
      <c r="F112">
        <f t="shared" si="3"/>
        <v>2.1070000000000002</v>
      </c>
      <c r="G112">
        <v>1.07E-4</v>
      </c>
    </row>
    <row r="113" spans="2:8" x14ac:dyDescent="0.25">
      <c r="B113">
        <v>27</v>
      </c>
      <c r="E113" s="1">
        <f t="shared" si="2"/>
        <v>2.4236875000000002</v>
      </c>
      <c r="F113">
        <f t="shared" si="3"/>
        <v>2.0865</v>
      </c>
      <c r="G113">
        <v>8.6500000000000002E-5</v>
      </c>
    </row>
    <row r="114" spans="2:8" x14ac:dyDescent="0.25">
      <c r="B114">
        <v>27.3</v>
      </c>
      <c r="E114" s="1">
        <f t="shared" si="2"/>
        <v>2.5174374999999998</v>
      </c>
      <c r="F114">
        <f t="shared" si="3"/>
        <v>2.46</v>
      </c>
      <c r="G114">
        <v>4.6000000000000001E-4</v>
      </c>
    </row>
    <row r="115" spans="2:8" x14ac:dyDescent="0.25">
      <c r="B115">
        <v>27.5</v>
      </c>
      <c r="E115" s="1">
        <f t="shared" si="2"/>
        <v>2.5863750000000003</v>
      </c>
      <c r="F115">
        <f t="shared" si="3"/>
        <v>2.5680000000000001</v>
      </c>
      <c r="G115">
        <v>5.6800000000000004E-4</v>
      </c>
    </row>
    <row r="116" spans="2:8" x14ac:dyDescent="0.25">
      <c r="B116">
        <v>27.8</v>
      </c>
      <c r="E116" s="1">
        <f t="shared" si="2"/>
        <v>2.5915000000000004</v>
      </c>
      <c r="F116">
        <f t="shared" si="3"/>
        <v>2.5099999999999998</v>
      </c>
      <c r="G116">
        <v>5.1000000000000004E-4</v>
      </c>
    </row>
    <row r="117" spans="2:8" x14ac:dyDescent="0.25">
      <c r="B117">
        <v>28</v>
      </c>
      <c r="E117" s="1">
        <f t="shared" si="2"/>
        <v>2.5622499999999997</v>
      </c>
      <c r="F117">
        <f t="shared" si="3"/>
        <v>2.504</v>
      </c>
      <c r="G117">
        <v>5.04E-4</v>
      </c>
    </row>
    <row r="118" spans="2:8" x14ac:dyDescent="0.25">
      <c r="B118">
        <v>28.3</v>
      </c>
      <c r="E118" s="1">
        <f t="shared" si="2"/>
        <v>2.6372499999999999</v>
      </c>
      <c r="F118">
        <f t="shared" si="3"/>
        <v>2.6070000000000002</v>
      </c>
      <c r="G118">
        <v>6.0700000000000001E-4</v>
      </c>
    </row>
    <row r="119" spans="2:8" x14ac:dyDescent="0.25">
      <c r="B119">
        <v>28.5</v>
      </c>
      <c r="E119" s="1">
        <f t="shared" si="2"/>
        <v>2.6589999999999998</v>
      </c>
      <c r="F119">
        <f t="shared" si="3"/>
        <v>2.5469999999999997</v>
      </c>
      <c r="G119">
        <v>5.4699999999999996E-4</v>
      </c>
    </row>
    <row r="120" spans="2:8" x14ac:dyDescent="0.25">
      <c r="B120">
        <v>28.8</v>
      </c>
      <c r="E120" s="1">
        <f t="shared" si="2"/>
        <v>2.6234999999999999</v>
      </c>
      <c r="F120">
        <f t="shared" si="3"/>
        <v>2.8570000000000002</v>
      </c>
      <c r="G120">
        <v>8.5700000000000001E-4</v>
      </c>
    </row>
    <row r="121" spans="2:8" x14ac:dyDescent="0.25">
      <c r="B121">
        <v>29</v>
      </c>
      <c r="C121">
        <f>H121/14.7</f>
        <v>121.42857142857143</v>
      </c>
      <c r="E121" s="1">
        <f t="shared" si="2"/>
        <v>2.6015000000000001</v>
      </c>
      <c r="F121">
        <f t="shared" si="3"/>
        <v>2.6379999999999999</v>
      </c>
      <c r="G121">
        <v>6.38E-4</v>
      </c>
      <c r="H121">
        <v>1785</v>
      </c>
    </row>
    <row r="122" spans="2:8" x14ac:dyDescent="0.25">
      <c r="B122">
        <v>29.3</v>
      </c>
      <c r="E122" s="1">
        <f t="shared" si="2"/>
        <v>2.4868625</v>
      </c>
      <c r="F122">
        <f t="shared" si="3"/>
        <v>2.5009999999999999</v>
      </c>
      <c r="G122">
        <v>5.0100000000000003E-4</v>
      </c>
    </row>
    <row r="123" spans="2:8" x14ac:dyDescent="0.25">
      <c r="B123">
        <v>29.5</v>
      </c>
      <c r="E123" s="1">
        <f t="shared" si="2"/>
        <v>2.4694875000000001</v>
      </c>
      <c r="F123">
        <f t="shared" si="3"/>
        <v>2.3340000000000001</v>
      </c>
      <c r="G123">
        <v>3.3399999999999999E-4</v>
      </c>
    </row>
    <row r="124" spans="2:8" x14ac:dyDescent="0.25">
      <c r="B124">
        <v>29.8</v>
      </c>
      <c r="E124" s="1">
        <f t="shared" si="2"/>
        <v>2.4979874999999998</v>
      </c>
      <c r="F124">
        <f t="shared" si="3"/>
        <v>3.1100000000000003</v>
      </c>
      <c r="G124">
        <v>1.1100000000000001E-3</v>
      </c>
    </row>
    <row r="125" spans="2:8" x14ac:dyDescent="0.25">
      <c r="B125">
        <v>30</v>
      </c>
      <c r="E125" s="1">
        <f t="shared" si="2"/>
        <v>2.5478625000000004</v>
      </c>
      <c r="F125">
        <f t="shared" si="3"/>
        <v>2.6779999999999999</v>
      </c>
      <c r="G125">
        <v>6.78E-4</v>
      </c>
    </row>
    <row r="126" spans="2:8" x14ac:dyDescent="0.25">
      <c r="B126">
        <v>30.3</v>
      </c>
      <c r="E126" s="1">
        <f t="shared" si="2"/>
        <v>2.5054875000000001</v>
      </c>
      <c r="F126">
        <f t="shared" si="3"/>
        <v>2.323</v>
      </c>
      <c r="G126">
        <v>3.2299999999999999E-4</v>
      </c>
    </row>
    <row r="127" spans="2:8" x14ac:dyDescent="0.25">
      <c r="B127">
        <v>30.5</v>
      </c>
      <c r="E127" s="1">
        <f t="shared" si="2"/>
        <v>2.4434874999999998</v>
      </c>
      <c r="F127">
        <f t="shared" si="3"/>
        <v>2.371</v>
      </c>
      <c r="G127">
        <v>3.7100000000000002E-4</v>
      </c>
    </row>
    <row r="128" spans="2:8" x14ac:dyDescent="0.25">
      <c r="B128">
        <v>30.8</v>
      </c>
      <c r="E128" s="1">
        <f t="shared" si="2"/>
        <v>2.4676125000000004</v>
      </c>
      <c r="F128">
        <f t="shared" si="3"/>
        <v>1.9399</v>
      </c>
      <c r="G128">
        <v>-6.0099999999999997E-5</v>
      </c>
    </row>
    <row r="129" spans="2:8" x14ac:dyDescent="0.25">
      <c r="B129">
        <v>31</v>
      </c>
      <c r="E129" s="1">
        <f t="shared" si="2"/>
        <v>2.5049875000000004</v>
      </c>
      <c r="F129">
        <f t="shared" si="3"/>
        <v>2.4990000000000001</v>
      </c>
      <c r="G129">
        <v>4.9899999999999999E-4</v>
      </c>
    </row>
    <row r="130" spans="2:8" x14ac:dyDescent="0.25">
      <c r="B130">
        <v>31.3</v>
      </c>
      <c r="E130" s="1">
        <f t="shared" si="2"/>
        <v>2.5449999999999999</v>
      </c>
      <c r="F130">
        <f t="shared" si="3"/>
        <v>2.7290000000000001</v>
      </c>
      <c r="G130">
        <v>7.2900000000000005E-4</v>
      </c>
    </row>
    <row r="131" spans="2:8" x14ac:dyDescent="0.25">
      <c r="B131">
        <v>31.5</v>
      </c>
      <c r="E131" s="1">
        <f t="shared" si="2"/>
        <v>2.5289999999999999</v>
      </c>
      <c r="F131">
        <f t="shared" si="3"/>
        <v>2.7330000000000001</v>
      </c>
      <c r="G131">
        <v>7.3300000000000004E-4</v>
      </c>
    </row>
    <row r="132" spans="2:8" x14ac:dyDescent="0.25">
      <c r="B132">
        <v>31.8</v>
      </c>
      <c r="E132" s="1">
        <f t="shared" si="2"/>
        <v>2.605375</v>
      </c>
      <c r="F132">
        <f t="shared" si="3"/>
        <v>2.7709999999999999</v>
      </c>
      <c r="G132">
        <v>7.7099999999999998E-4</v>
      </c>
    </row>
    <row r="133" spans="2:8" x14ac:dyDescent="0.25">
      <c r="B133">
        <v>32</v>
      </c>
      <c r="E133" s="1">
        <f t="shared" si="2"/>
        <v>2.6183749999999999</v>
      </c>
      <c r="F133">
        <f t="shared" si="3"/>
        <v>2.1819999999999999</v>
      </c>
      <c r="G133">
        <v>1.8200000000000001E-4</v>
      </c>
    </row>
    <row r="134" spans="2:8" x14ac:dyDescent="0.25">
      <c r="B134">
        <v>32.299999999999997</v>
      </c>
      <c r="E134" s="1">
        <f t="shared" si="2"/>
        <v>2.6237500000000002</v>
      </c>
      <c r="F134">
        <f t="shared" si="3"/>
        <v>2.516</v>
      </c>
      <c r="G134">
        <v>5.1599999999999997E-4</v>
      </c>
    </row>
    <row r="135" spans="2:8" x14ac:dyDescent="0.25">
      <c r="B135">
        <v>32.5</v>
      </c>
      <c r="E135" s="1">
        <f t="shared" si="2"/>
        <v>2.7934999999999999</v>
      </c>
      <c r="F135">
        <f t="shared" si="3"/>
        <v>2.67</v>
      </c>
      <c r="G135">
        <v>6.7000000000000002E-4</v>
      </c>
    </row>
    <row r="136" spans="2:8" x14ac:dyDescent="0.25">
      <c r="B136">
        <v>32.799999999999997</v>
      </c>
      <c r="E136" s="1">
        <f t="shared" ref="E136:E189" si="4">(F135+F136+F137+F138+F139+F140+F141+F142)/8</f>
        <v>2.812875</v>
      </c>
      <c r="F136">
        <f t="shared" ref="F136:F199" si="5">G136*1000+2</f>
        <v>2.2599999999999998</v>
      </c>
      <c r="G136">
        <v>2.5999999999999998E-4</v>
      </c>
    </row>
    <row r="137" spans="2:8" x14ac:dyDescent="0.25">
      <c r="B137">
        <v>33</v>
      </c>
      <c r="C137">
        <f>H137/14.7</f>
        <v>121.83673469387756</v>
      </c>
      <c r="E137" s="1">
        <f t="shared" si="4"/>
        <v>2.8271249999999997</v>
      </c>
      <c r="F137">
        <f t="shared" si="5"/>
        <v>2.371</v>
      </c>
      <c r="G137">
        <v>3.7100000000000002E-4</v>
      </c>
      <c r="H137">
        <v>1791</v>
      </c>
    </row>
    <row r="138" spans="2:8" x14ac:dyDescent="0.25">
      <c r="B138">
        <v>33.299999999999997</v>
      </c>
      <c r="E138" s="1">
        <f t="shared" si="4"/>
        <v>2.9233750000000001</v>
      </c>
      <c r="F138">
        <f t="shared" si="5"/>
        <v>3.34</v>
      </c>
      <c r="G138">
        <v>1.34E-3</v>
      </c>
    </row>
    <row r="139" spans="2:8" x14ac:dyDescent="0.25">
      <c r="B139">
        <v>33.5</v>
      </c>
      <c r="E139" s="1">
        <f t="shared" si="4"/>
        <v>3.0019999999999998</v>
      </c>
      <c r="F139">
        <f t="shared" si="5"/>
        <v>2.8369999999999997</v>
      </c>
      <c r="G139">
        <v>8.3699999999999996E-4</v>
      </c>
    </row>
    <row r="140" spans="2:8" x14ac:dyDescent="0.25">
      <c r="B140">
        <v>33.799999999999997</v>
      </c>
      <c r="E140" s="1">
        <f t="shared" si="4"/>
        <v>2.9469999999999996</v>
      </c>
      <c r="F140">
        <f t="shared" si="5"/>
        <v>2.8140000000000001</v>
      </c>
      <c r="G140">
        <v>8.1400000000000005E-4</v>
      </c>
    </row>
    <row r="141" spans="2:8" x14ac:dyDescent="0.25">
      <c r="B141">
        <v>34</v>
      </c>
      <c r="E141" s="1">
        <f t="shared" si="4"/>
        <v>2.8925000000000001</v>
      </c>
      <c r="F141">
        <f t="shared" si="5"/>
        <v>3.54</v>
      </c>
      <c r="G141">
        <v>1.5399999999999999E-3</v>
      </c>
    </row>
    <row r="142" spans="2:8" x14ac:dyDescent="0.25">
      <c r="B142">
        <v>34.299999999999997</v>
      </c>
      <c r="E142" s="1">
        <f t="shared" si="4"/>
        <v>2.6861250000000001</v>
      </c>
      <c r="F142">
        <f t="shared" si="5"/>
        <v>2.6710000000000003</v>
      </c>
      <c r="G142">
        <v>6.7100000000000005E-4</v>
      </c>
    </row>
    <row r="143" spans="2:8" x14ac:dyDescent="0.25">
      <c r="B143">
        <v>34.5</v>
      </c>
      <c r="E143" s="1">
        <f t="shared" si="4"/>
        <v>2.4075000000000002</v>
      </c>
      <c r="F143">
        <f t="shared" si="5"/>
        <v>2.7839999999999998</v>
      </c>
      <c r="G143">
        <v>7.8399999999999997E-4</v>
      </c>
    </row>
    <row r="144" spans="2:8" x14ac:dyDescent="0.25">
      <c r="B144">
        <v>34.799999999999997</v>
      </c>
      <c r="E144" s="1">
        <f t="shared" si="4"/>
        <v>2.254375</v>
      </c>
      <c r="F144">
        <f t="shared" si="5"/>
        <v>3.0300000000000002</v>
      </c>
      <c r="G144">
        <v>1.0300000000000001E-3</v>
      </c>
    </row>
    <row r="145" spans="2:7" x14ac:dyDescent="0.25">
      <c r="B145">
        <v>35</v>
      </c>
      <c r="E145" s="1">
        <f t="shared" si="4"/>
        <v>2.038875</v>
      </c>
      <c r="F145">
        <f t="shared" si="5"/>
        <v>3</v>
      </c>
      <c r="G145">
        <v>1E-3</v>
      </c>
    </row>
    <row r="146" spans="2:7" x14ac:dyDescent="0.25">
      <c r="B146">
        <v>35.299999999999997</v>
      </c>
      <c r="E146" s="1">
        <f t="shared" si="4"/>
        <v>1.8495000000000001</v>
      </c>
      <c r="F146">
        <f t="shared" si="5"/>
        <v>2.9</v>
      </c>
      <c r="G146">
        <v>8.9999999999999998E-4</v>
      </c>
    </row>
    <row r="147" spans="2:7" x14ac:dyDescent="0.25">
      <c r="B147">
        <v>35.5</v>
      </c>
      <c r="E147" s="1">
        <f t="shared" si="4"/>
        <v>1.7115</v>
      </c>
      <c r="F147">
        <f t="shared" si="5"/>
        <v>2.4009999999999998</v>
      </c>
      <c r="G147">
        <v>4.0099999999999999E-4</v>
      </c>
    </row>
    <row r="148" spans="2:7" x14ac:dyDescent="0.25">
      <c r="B148">
        <v>35.799999999999997</v>
      </c>
      <c r="E148" s="1">
        <f t="shared" si="4"/>
        <v>1.6835000000000002</v>
      </c>
      <c r="F148">
        <f t="shared" si="5"/>
        <v>1.163</v>
      </c>
      <c r="G148">
        <v>-8.3699999999999996E-4</v>
      </c>
    </row>
    <row r="149" spans="2:7" x14ac:dyDescent="0.25">
      <c r="B149">
        <v>36</v>
      </c>
      <c r="E149" s="1">
        <f t="shared" si="4"/>
        <v>1.6260749999999999</v>
      </c>
      <c r="F149">
        <f t="shared" si="5"/>
        <v>1.3109999999999999</v>
      </c>
      <c r="G149">
        <v>-6.8900000000000005E-4</v>
      </c>
    </row>
    <row r="150" spans="2:7" x14ac:dyDescent="0.25">
      <c r="B150">
        <v>36.299999999999997</v>
      </c>
      <c r="E150" s="1">
        <f t="shared" si="4"/>
        <v>1.6416999999999999</v>
      </c>
      <c r="F150">
        <f t="shared" si="5"/>
        <v>1.446</v>
      </c>
      <c r="G150">
        <v>-5.5400000000000002E-4</v>
      </c>
    </row>
    <row r="151" spans="2:7" x14ac:dyDescent="0.25">
      <c r="B151">
        <v>36.5</v>
      </c>
      <c r="E151" s="1">
        <f t="shared" si="4"/>
        <v>1.6396999999999999</v>
      </c>
      <c r="F151">
        <f t="shared" si="5"/>
        <v>1.06</v>
      </c>
      <c r="G151">
        <v>-9.3999999999999997E-4</v>
      </c>
    </row>
    <row r="152" spans="2:7" x14ac:dyDescent="0.25">
      <c r="B152">
        <v>36.799999999999997</v>
      </c>
      <c r="E152" s="1">
        <f t="shared" si="4"/>
        <v>1.9451999999999998</v>
      </c>
      <c r="F152">
        <f t="shared" si="5"/>
        <v>1.5149999999999999</v>
      </c>
      <c r="G152">
        <v>-4.8500000000000003E-4</v>
      </c>
    </row>
    <row r="153" spans="2:7" x14ac:dyDescent="0.25">
      <c r="B153">
        <v>37</v>
      </c>
      <c r="E153" s="1">
        <f t="shared" si="4"/>
        <v>2.1859500000000001</v>
      </c>
      <c r="F153">
        <f t="shared" si="5"/>
        <v>1.8959999999999999</v>
      </c>
      <c r="G153">
        <v>-1.0399999999999999E-4</v>
      </c>
    </row>
    <row r="154" spans="2:7" x14ac:dyDescent="0.25">
      <c r="B154">
        <v>37.299999999999997</v>
      </c>
      <c r="E154" s="1">
        <f t="shared" si="4"/>
        <v>2.1310750000000001</v>
      </c>
      <c r="F154">
        <f t="shared" si="5"/>
        <v>2.6760000000000002</v>
      </c>
      <c r="G154">
        <v>6.7599999999999995E-4</v>
      </c>
    </row>
    <row r="155" spans="2:7" x14ac:dyDescent="0.25">
      <c r="B155">
        <v>37.5</v>
      </c>
      <c r="E155" s="1">
        <f t="shared" si="4"/>
        <v>2.0495749999999999</v>
      </c>
      <c r="F155">
        <f t="shared" si="5"/>
        <v>1.9416</v>
      </c>
      <c r="G155">
        <v>-5.8400000000000003E-5</v>
      </c>
    </row>
    <row r="156" spans="2:7" x14ac:dyDescent="0.25">
      <c r="B156">
        <v>37.799999999999997</v>
      </c>
      <c r="E156" s="1">
        <f t="shared" si="4"/>
        <v>1.8742000000000001</v>
      </c>
      <c r="F156">
        <f t="shared" si="5"/>
        <v>1.288</v>
      </c>
      <c r="G156">
        <v>-7.1199999999999996E-4</v>
      </c>
    </row>
    <row r="157" spans="2:7" x14ac:dyDescent="0.25">
      <c r="B157">
        <v>38</v>
      </c>
      <c r="E157" s="1">
        <f t="shared" si="4"/>
        <v>1.7925</v>
      </c>
      <c r="F157">
        <f t="shared" si="5"/>
        <v>1.2949999999999999</v>
      </c>
      <c r="G157">
        <v>-7.0500000000000001E-4</v>
      </c>
    </row>
    <row r="158" spans="2:7" x14ac:dyDescent="0.25">
      <c r="B158">
        <v>38.299999999999997</v>
      </c>
      <c r="E158" s="1">
        <f t="shared" si="4"/>
        <v>1.8762999999999999</v>
      </c>
      <c r="F158">
        <f t="shared" si="5"/>
        <v>3.8899999999999997</v>
      </c>
      <c r="G158">
        <v>1.89E-3</v>
      </c>
    </row>
    <row r="159" spans="2:7" x14ac:dyDescent="0.25">
      <c r="B159">
        <v>38.5</v>
      </c>
      <c r="E159" s="1">
        <f t="shared" si="4"/>
        <v>1.8861749999999999</v>
      </c>
      <c r="F159">
        <f t="shared" si="5"/>
        <v>2.9859999999999998</v>
      </c>
      <c r="G159">
        <v>9.859999999999999E-4</v>
      </c>
    </row>
    <row r="160" spans="2:7" x14ac:dyDescent="0.25">
      <c r="B160">
        <v>38.799999999999997</v>
      </c>
      <c r="E160" s="1">
        <f t="shared" si="4"/>
        <v>1.5945499999999999</v>
      </c>
      <c r="F160">
        <f t="shared" si="5"/>
        <v>1.0760000000000001</v>
      </c>
      <c r="G160">
        <v>-9.2400000000000002E-4</v>
      </c>
    </row>
    <row r="161" spans="2:7" x14ac:dyDescent="0.25">
      <c r="B161">
        <v>39</v>
      </c>
      <c r="E161" s="1">
        <f t="shared" si="4"/>
        <v>1.3868</v>
      </c>
      <c r="F161">
        <f t="shared" si="5"/>
        <v>1.244</v>
      </c>
      <c r="G161">
        <v>-7.5600000000000005E-4</v>
      </c>
    </row>
    <row r="162" spans="2:7" x14ac:dyDescent="0.25">
      <c r="B162">
        <v>39.299999999999997</v>
      </c>
      <c r="E162" s="1">
        <f t="shared" si="4"/>
        <v>1.4753000000000003</v>
      </c>
      <c r="F162">
        <f t="shared" si="5"/>
        <v>1.2730000000000001</v>
      </c>
      <c r="G162">
        <v>-7.27E-4</v>
      </c>
    </row>
    <row r="163" spans="2:7" x14ac:dyDescent="0.25">
      <c r="B163">
        <v>39.5</v>
      </c>
      <c r="E163" s="1">
        <f t="shared" si="4"/>
        <v>1.6494250000000001</v>
      </c>
      <c r="F163">
        <f t="shared" si="5"/>
        <v>1.288</v>
      </c>
      <c r="G163">
        <v>-7.1199999999999996E-4</v>
      </c>
    </row>
    <row r="164" spans="2:7" x14ac:dyDescent="0.25">
      <c r="B164">
        <v>39.799999999999997</v>
      </c>
      <c r="E164" s="1">
        <f t="shared" si="4"/>
        <v>1.8209250000000001</v>
      </c>
      <c r="F164">
        <f t="shared" si="5"/>
        <v>1.9583999999999999</v>
      </c>
      <c r="G164">
        <v>-4.1600000000000002E-5</v>
      </c>
    </row>
    <row r="165" spans="2:7" x14ac:dyDescent="0.25">
      <c r="B165">
        <v>40</v>
      </c>
      <c r="E165" s="1">
        <f t="shared" si="4"/>
        <v>2.0686749999999998</v>
      </c>
      <c r="F165">
        <f t="shared" si="5"/>
        <v>1.3740000000000001</v>
      </c>
      <c r="G165">
        <v>-6.2600000000000004E-4</v>
      </c>
    </row>
    <row r="166" spans="2:7" x14ac:dyDescent="0.25">
      <c r="B166">
        <v>40.299999999999997</v>
      </c>
      <c r="E166" s="1">
        <f t="shared" si="4"/>
        <v>2.248875</v>
      </c>
      <c r="F166">
        <f t="shared" si="5"/>
        <v>1.5569999999999999</v>
      </c>
      <c r="G166">
        <v>-4.4299999999999998E-4</v>
      </c>
    </row>
    <row r="167" spans="2:7" x14ac:dyDescent="0.25">
      <c r="B167">
        <v>40.5</v>
      </c>
      <c r="E167" s="1">
        <f t="shared" si="4"/>
        <v>2.4833749999999997</v>
      </c>
      <c r="F167">
        <f t="shared" si="5"/>
        <v>1.3240000000000001</v>
      </c>
      <c r="G167">
        <v>-6.7599999999999995E-4</v>
      </c>
    </row>
    <row r="168" spans="2:7" x14ac:dyDescent="0.25">
      <c r="B168">
        <v>40.799999999999997</v>
      </c>
      <c r="E168" s="1">
        <f t="shared" si="4"/>
        <v>2.83</v>
      </c>
      <c r="F168">
        <f t="shared" si="5"/>
        <v>1.784</v>
      </c>
      <c r="G168">
        <v>-2.1599999999999999E-4</v>
      </c>
    </row>
    <row r="169" spans="2:7" x14ac:dyDescent="0.25">
      <c r="B169">
        <v>41</v>
      </c>
      <c r="E169" s="1">
        <f t="shared" si="4"/>
        <v>3.0371250000000005</v>
      </c>
      <c r="F169">
        <f t="shared" si="5"/>
        <v>2.637</v>
      </c>
      <c r="G169">
        <v>6.3699999999999998E-4</v>
      </c>
    </row>
    <row r="170" spans="2:7" x14ac:dyDescent="0.25">
      <c r="B170">
        <v>41.3</v>
      </c>
      <c r="E170" s="1">
        <f t="shared" si="4"/>
        <v>3.2691249999999998</v>
      </c>
      <c r="F170">
        <f t="shared" si="5"/>
        <v>2.645</v>
      </c>
      <c r="G170">
        <v>6.4499999999999996E-4</v>
      </c>
    </row>
    <row r="171" spans="2:7" x14ac:dyDescent="0.25">
      <c r="B171">
        <v>41.5</v>
      </c>
      <c r="E171" s="1">
        <f t="shared" si="4"/>
        <v>3.4432499999999999</v>
      </c>
      <c r="F171">
        <f t="shared" si="5"/>
        <v>3.27</v>
      </c>
      <c r="G171">
        <v>1.2700000000000001E-3</v>
      </c>
    </row>
    <row r="172" spans="2:7" x14ac:dyDescent="0.25">
      <c r="B172">
        <v>41.8</v>
      </c>
      <c r="E172" s="1">
        <f t="shared" si="4"/>
        <v>3.4623750000000006</v>
      </c>
      <c r="F172">
        <f t="shared" si="5"/>
        <v>3.4</v>
      </c>
      <c r="G172">
        <v>1.4E-3</v>
      </c>
    </row>
    <row r="173" spans="2:7" x14ac:dyDescent="0.25">
      <c r="B173">
        <v>42</v>
      </c>
      <c r="E173" s="1">
        <f t="shared" si="4"/>
        <v>3.3411250000000003</v>
      </c>
      <c r="F173">
        <f t="shared" si="5"/>
        <v>3.25</v>
      </c>
      <c r="G173">
        <v>1.25E-3</v>
      </c>
    </row>
    <row r="174" spans="2:7" x14ac:dyDescent="0.25">
      <c r="B174">
        <v>42.3</v>
      </c>
      <c r="E174" s="1">
        <f t="shared" si="4"/>
        <v>3.2906250000000004</v>
      </c>
      <c r="F174">
        <f t="shared" si="5"/>
        <v>4.33</v>
      </c>
      <c r="G174">
        <v>2.33E-3</v>
      </c>
    </row>
    <row r="175" spans="2:7" x14ac:dyDescent="0.25">
      <c r="B175">
        <v>42.5</v>
      </c>
      <c r="E175" s="1">
        <f t="shared" si="4"/>
        <v>3.2060000000000004</v>
      </c>
      <c r="F175">
        <f t="shared" si="5"/>
        <v>2.9809999999999999</v>
      </c>
      <c r="G175">
        <v>9.810000000000001E-4</v>
      </c>
    </row>
    <row r="176" spans="2:7" x14ac:dyDescent="0.25">
      <c r="B176">
        <v>42.8</v>
      </c>
      <c r="E176" s="1">
        <f t="shared" si="4"/>
        <v>2.9471249999999998</v>
      </c>
      <c r="F176">
        <f t="shared" si="5"/>
        <v>3.6399999999999997</v>
      </c>
      <c r="G176">
        <v>1.64E-3</v>
      </c>
    </row>
    <row r="177" spans="2:8" x14ac:dyDescent="0.25">
      <c r="B177">
        <v>43</v>
      </c>
      <c r="E177" s="1">
        <f t="shared" si="4"/>
        <v>2.777625</v>
      </c>
      <c r="F177">
        <f t="shared" si="5"/>
        <v>4.03</v>
      </c>
      <c r="G177">
        <v>2.0300000000000001E-3</v>
      </c>
    </row>
    <row r="178" spans="2:8" x14ac:dyDescent="0.25">
      <c r="B178">
        <v>43.3</v>
      </c>
      <c r="E178" s="1">
        <f t="shared" si="4"/>
        <v>2.6191249999999999</v>
      </c>
      <c r="F178">
        <f t="shared" si="5"/>
        <v>2.798</v>
      </c>
      <c r="G178">
        <v>7.9799999999999999E-4</v>
      </c>
    </row>
    <row r="179" spans="2:8" x14ac:dyDescent="0.25">
      <c r="B179">
        <v>43.5</v>
      </c>
      <c r="E179" s="1">
        <f t="shared" si="4"/>
        <v>2.3975000000000004</v>
      </c>
      <c r="F179">
        <f t="shared" si="5"/>
        <v>2.2999999999999998</v>
      </c>
      <c r="G179">
        <v>2.9999999999999997E-4</v>
      </c>
    </row>
    <row r="180" spans="2:8" x14ac:dyDescent="0.25">
      <c r="B180">
        <v>43.8</v>
      </c>
      <c r="E180" s="1">
        <f t="shared" si="4"/>
        <v>2.2955000000000001</v>
      </c>
      <c r="F180">
        <f t="shared" si="5"/>
        <v>2.996</v>
      </c>
      <c r="G180">
        <v>9.9599999999999992E-4</v>
      </c>
    </row>
    <row r="181" spans="2:8" x14ac:dyDescent="0.25">
      <c r="B181">
        <v>44</v>
      </c>
      <c r="E181" s="1">
        <f t="shared" si="4"/>
        <v>2.3140000000000001</v>
      </c>
      <c r="F181">
        <f t="shared" si="5"/>
        <v>2.573</v>
      </c>
      <c r="G181">
        <v>5.7300000000000005E-4</v>
      </c>
    </row>
    <row r="182" spans="2:8" x14ac:dyDescent="0.25">
      <c r="B182">
        <v>44.3</v>
      </c>
      <c r="E182" s="1">
        <f t="shared" si="4"/>
        <v>2.1673749999999998</v>
      </c>
      <c r="F182">
        <f t="shared" si="5"/>
        <v>2.2589999999999999</v>
      </c>
      <c r="G182">
        <v>2.5900000000000001E-4</v>
      </c>
    </row>
    <row r="183" spans="2:8" x14ac:dyDescent="0.25">
      <c r="B183">
        <v>44.5</v>
      </c>
      <c r="E183" s="1">
        <f t="shared" si="4"/>
        <v>2.1284999999999998</v>
      </c>
      <c r="F183">
        <f t="shared" si="5"/>
        <v>1.625</v>
      </c>
      <c r="G183">
        <v>-3.7500000000000001E-4</v>
      </c>
    </row>
    <row r="184" spans="2:8" x14ac:dyDescent="0.25">
      <c r="B184">
        <v>44.8</v>
      </c>
      <c r="E184" s="1">
        <f t="shared" si="4"/>
        <v>2.1191249999999999</v>
      </c>
      <c r="F184">
        <f t="shared" si="5"/>
        <v>2.3719999999999999</v>
      </c>
      <c r="G184">
        <v>3.7199999999999999E-4</v>
      </c>
    </row>
    <row r="185" spans="2:8" x14ac:dyDescent="0.25">
      <c r="B185">
        <v>45</v>
      </c>
      <c r="C185">
        <f>H185/14.7</f>
        <v>122.78911564625851</v>
      </c>
      <c r="E185" s="1">
        <f t="shared" si="4"/>
        <v>2.2530000000000001</v>
      </c>
      <c r="F185">
        <f t="shared" si="5"/>
        <v>2.2570000000000001</v>
      </c>
      <c r="G185">
        <v>2.5700000000000001E-4</v>
      </c>
      <c r="H185">
        <v>1805</v>
      </c>
    </row>
    <row r="186" spans="2:8" x14ac:dyDescent="0.25">
      <c r="B186">
        <v>45.3</v>
      </c>
      <c r="E186" s="1">
        <f t="shared" si="4"/>
        <v>2.3739999999999997</v>
      </c>
      <c r="F186">
        <f t="shared" si="5"/>
        <v>1.982</v>
      </c>
      <c r="G186">
        <v>-1.8E-5</v>
      </c>
    </row>
    <row r="187" spans="2:8" x14ac:dyDescent="0.25">
      <c r="B187">
        <v>45.5</v>
      </c>
      <c r="E187" s="1">
        <f t="shared" si="4"/>
        <v>2.5518749999999999</v>
      </c>
      <c r="F187">
        <f t="shared" si="5"/>
        <v>2.448</v>
      </c>
      <c r="G187">
        <v>4.4799999999999999E-4</v>
      </c>
    </row>
    <row r="188" spans="2:8" x14ac:dyDescent="0.25">
      <c r="B188">
        <v>45.8</v>
      </c>
      <c r="E188" s="1">
        <f t="shared" si="4"/>
        <v>2.7866249999999999</v>
      </c>
      <c r="F188">
        <f t="shared" si="5"/>
        <v>1.823</v>
      </c>
      <c r="G188">
        <v>-1.7699999999999999E-4</v>
      </c>
    </row>
    <row r="189" spans="2:8" x14ac:dyDescent="0.25">
      <c r="B189">
        <v>46</v>
      </c>
      <c r="E189" s="1">
        <f t="shared" si="4"/>
        <v>3.2131249999999998</v>
      </c>
      <c r="F189">
        <f t="shared" si="5"/>
        <v>2.262</v>
      </c>
      <c r="G189">
        <v>2.6200000000000003E-4</v>
      </c>
    </row>
    <row r="190" spans="2:8" x14ac:dyDescent="0.25">
      <c r="B190">
        <v>46.3</v>
      </c>
      <c r="E190" s="1">
        <f>(F182+F183+F184+F185+F186+F187+F188+F189)/8</f>
        <v>2.1284999999999998</v>
      </c>
      <c r="F190">
        <f t="shared" si="5"/>
        <v>2.1840000000000002</v>
      </c>
      <c r="G190">
        <v>1.84E-4</v>
      </c>
    </row>
    <row r="191" spans="2:8" x14ac:dyDescent="0.25">
      <c r="B191">
        <v>46.5</v>
      </c>
      <c r="E191" s="1">
        <f t="shared" ref="E191:E254" si="6">(F183+F184+F185+F186+F187+F188+F189+F190)/8</f>
        <v>2.1191249999999999</v>
      </c>
      <c r="F191">
        <f t="shared" si="5"/>
        <v>2.6959999999999997</v>
      </c>
      <c r="G191">
        <v>6.96E-4</v>
      </c>
    </row>
    <row r="192" spans="2:8" x14ac:dyDescent="0.25">
      <c r="B192">
        <v>46.8</v>
      </c>
      <c r="E192" s="1">
        <f t="shared" si="6"/>
        <v>2.2530000000000001</v>
      </c>
      <c r="F192">
        <f t="shared" si="5"/>
        <v>3.34</v>
      </c>
      <c r="G192">
        <v>1.34E-3</v>
      </c>
    </row>
    <row r="193" spans="2:7" x14ac:dyDescent="0.25">
      <c r="B193">
        <v>47</v>
      </c>
      <c r="E193" s="1">
        <f t="shared" si="6"/>
        <v>2.3739999999999997</v>
      </c>
      <c r="F193">
        <f t="shared" si="5"/>
        <v>3.68</v>
      </c>
      <c r="G193">
        <v>1.6800000000000001E-3</v>
      </c>
    </row>
    <row r="194" spans="2:7" x14ac:dyDescent="0.25">
      <c r="B194">
        <v>47.3</v>
      </c>
      <c r="E194" s="1">
        <f t="shared" si="6"/>
        <v>2.5518749999999999</v>
      </c>
      <c r="F194">
        <f t="shared" si="5"/>
        <v>3.8600000000000003</v>
      </c>
      <c r="G194">
        <v>1.8600000000000001E-3</v>
      </c>
    </row>
    <row r="195" spans="2:7" x14ac:dyDescent="0.25">
      <c r="B195">
        <v>47.5</v>
      </c>
      <c r="E195" s="1">
        <f t="shared" si="6"/>
        <v>2.7866249999999999</v>
      </c>
      <c r="F195">
        <f t="shared" si="5"/>
        <v>5.86</v>
      </c>
      <c r="G195">
        <v>3.8600000000000001E-3</v>
      </c>
    </row>
    <row r="196" spans="2:7" x14ac:dyDescent="0.25">
      <c r="B196">
        <v>47.8</v>
      </c>
      <c r="E196" s="1">
        <f t="shared" si="6"/>
        <v>3.2131249999999998</v>
      </c>
      <c r="F196">
        <f t="shared" si="5"/>
        <v>3.0700000000000003</v>
      </c>
      <c r="G196">
        <v>1.07E-3</v>
      </c>
    </row>
    <row r="197" spans="2:7" x14ac:dyDescent="0.25">
      <c r="B197">
        <v>48</v>
      </c>
      <c r="E197" s="1">
        <f t="shared" si="6"/>
        <v>3.3689999999999998</v>
      </c>
      <c r="F197">
        <f t="shared" si="5"/>
        <v>5.0999999999999996</v>
      </c>
      <c r="G197">
        <v>3.0999999999999999E-3</v>
      </c>
    </row>
    <row r="198" spans="2:7" x14ac:dyDescent="0.25">
      <c r="B198">
        <v>48.3</v>
      </c>
      <c r="E198" s="1">
        <f t="shared" si="6"/>
        <v>3.7237499999999999</v>
      </c>
      <c r="F198">
        <f t="shared" si="5"/>
        <v>3.56</v>
      </c>
      <c r="G198">
        <v>1.56E-3</v>
      </c>
    </row>
    <row r="199" spans="2:7" x14ac:dyDescent="0.25">
      <c r="B199">
        <v>48.5</v>
      </c>
      <c r="E199" s="1">
        <f t="shared" si="6"/>
        <v>3.89575</v>
      </c>
      <c r="F199">
        <f t="shared" si="5"/>
        <v>4.51</v>
      </c>
      <c r="G199">
        <v>2.5100000000000001E-3</v>
      </c>
    </row>
    <row r="200" spans="2:7" x14ac:dyDescent="0.25">
      <c r="B200">
        <v>48.8</v>
      </c>
      <c r="E200" s="1">
        <f t="shared" si="6"/>
        <v>4.1224999999999996</v>
      </c>
      <c r="F200">
        <f t="shared" ref="F200:F263" si="7">G200*1000+2</f>
        <v>6.1599999999999993</v>
      </c>
      <c r="G200">
        <v>4.1599999999999996E-3</v>
      </c>
    </row>
    <row r="201" spans="2:7" x14ac:dyDescent="0.25">
      <c r="B201">
        <v>49</v>
      </c>
      <c r="E201" s="1">
        <f t="shared" si="6"/>
        <v>4.4749999999999996</v>
      </c>
      <c r="F201">
        <f t="shared" si="7"/>
        <v>2.8090000000000002</v>
      </c>
      <c r="G201">
        <v>8.0900000000000004E-4</v>
      </c>
    </row>
    <row r="202" spans="2:7" x14ac:dyDescent="0.25">
      <c r="B202">
        <v>49.3</v>
      </c>
      <c r="E202" s="1">
        <f t="shared" si="6"/>
        <v>4.3661249999999994</v>
      </c>
      <c r="F202">
        <f t="shared" si="7"/>
        <v>2.222</v>
      </c>
      <c r="G202">
        <v>2.22E-4</v>
      </c>
    </row>
    <row r="203" spans="2:7" x14ac:dyDescent="0.25">
      <c r="B203">
        <v>49.5</v>
      </c>
      <c r="E203" s="1">
        <f t="shared" si="6"/>
        <v>4.1613750000000005</v>
      </c>
      <c r="F203">
        <f t="shared" si="7"/>
        <v>2.0722</v>
      </c>
      <c r="G203">
        <v>7.2200000000000007E-5</v>
      </c>
    </row>
    <row r="204" spans="2:7" x14ac:dyDescent="0.25">
      <c r="B204">
        <v>49.8</v>
      </c>
      <c r="E204" s="1">
        <f t="shared" si="6"/>
        <v>3.6879000000000004</v>
      </c>
      <c r="F204">
        <f t="shared" si="7"/>
        <v>2.3479999999999999</v>
      </c>
      <c r="G204">
        <v>3.48E-4</v>
      </c>
    </row>
    <row r="205" spans="2:7" x14ac:dyDescent="0.25">
      <c r="B205" s="2">
        <v>50</v>
      </c>
      <c r="E205" s="1">
        <f t="shared" si="6"/>
        <v>3.5976499999999998</v>
      </c>
      <c r="F205">
        <f t="shared" si="7"/>
        <v>2.1960000000000002</v>
      </c>
      <c r="G205">
        <v>1.9599999999999999E-4</v>
      </c>
    </row>
    <row r="206" spans="2:7" x14ac:dyDescent="0.25">
      <c r="B206" s="2">
        <v>50.3</v>
      </c>
      <c r="E206" s="1">
        <f t="shared" si="6"/>
        <v>3.2346500000000002</v>
      </c>
      <c r="F206">
        <f t="shared" si="7"/>
        <v>2.141</v>
      </c>
      <c r="G206">
        <v>1.4100000000000001E-4</v>
      </c>
    </row>
    <row r="207" spans="2:7" x14ac:dyDescent="0.25">
      <c r="B207" s="2">
        <v>50.5</v>
      </c>
      <c r="E207" s="1">
        <f t="shared" si="6"/>
        <v>3.0572749999999997</v>
      </c>
      <c r="F207">
        <f t="shared" si="7"/>
        <v>2.8529999999999998</v>
      </c>
      <c r="G207">
        <v>8.5300000000000003E-4</v>
      </c>
    </row>
    <row r="208" spans="2:7" x14ac:dyDescent="0.25">
      <c r="B208" s="2">
        <v>50.8</v>
      </c>
      <c r="E208" s="1">
        <f t="shared" si="6"/>
        <v>2.8501500000000002</v>
      </c>
      <c r="F208">
        <f t="shared" si="7"/>
        <v>3.12</v>
      </c>
      <c r="G208">
        <v>1.1199999999999999E-3</v>
      </c>
    </row>
    <row r="209" spans="2:7" x14ac:dyDescent="0.25">
      <c r="B209" s="2">
        <v>51</v>
      </c>
      <c r="E209" s="1">
        <f t="shared" si="6"/>
        <v>2.4701499999999998</v>
      </c>
      <c r="F209">
        <f t="shared" si="7"/>
        <v>2.4350000000000001</v>
      </c>
      <c r="G209">
        <v>4.35E-4</v>
      </c>
    </row>
    <row r="210" spans="2:7" x14ac:dyDescent="0.25">
      <c r="B210" s="2">
        <v>51.3</v>
      </c>
      <c r="E210" s="1">
        <f t="shared" si="6"/>
        <v>2.4234</v>
      </c>
      <c r="F210">
        <f t="shared" si="7"/>
        <v>3.06</v>
      </c>
      <c r="G210">
        <v>1.06E-3</v>
      </c>
    </row>
    <row r="211" spans="2:7" x14ac:dyDescent="0.25">
      <c r="B211" s="2">
        <v>51.5</v>
      </c>
      <c r="E211" s="1">
        <f t="shared" si="6"/>
        <v>2.5281499999999997</v>
      </c>
      <c r="F211">
        <f t="shared" si="7"/>
        <v>2.5550000000000002</v>
      </c>
      <c r="G211">
        <v>5.5500000000000005E-4</v>
      </c>
    </row>
    <row r="212" spans="2:7" x14ac:dyDescent="0.25">
      <c r="B212" s="2">
        <v>51.8</v>
      </c>
      <c r="E212" s="1">
        <f t="shared" si="6"/>
        <v>2.5885000000000002</v>
      </c>
      <c r="F212">
        <f t="shared" si="7"/>
        <v>3.34</v>
      </c>
      <c r="G212">
        <v>1.34E-3</v>
      </c>
    </row>
    <row r="213" spans="2:7" x14ac:dyDescent="0.25">
      <c r="B213" s="2">
        <v>52</v>
      </c>
      <c r="E213" s="1">
        <f t="shared" si="6"/>
        <v>2.7124999999999999</v>
      </c>
      <c r="F213">
        <f t="shared" si="7"/>
        <v>4.4499999999999993</v>
      </c>
      <c r="G213">
        <v>2.4499999999999999E-3</v>
      </c>
    </row>
    <row r="214" spans="2:7" x14ac:dyDescent="0.25">
      <c r="B214" s="2">
        <v>52.3</v>
      </c>
      <c r="E214" s="1">
        <f t="shared" si="6"/>
        <v>2.9942500000000001</v>
      </c>
      <c r="F214">
        <f t="shared" si="7"/>
        <v>3.51</v>
      </c>
      <c r="G214">
        <v>1.5100000000000001E-3</v>
      </c>
    </row>
    <row r="215" spans="2:7" x14ac:dyDescent="0.25">
      <c r="B215" s="2">
        <v>52.5</v>
      </c>
      <c r="E215" s="1">
        <f t="shared" si="6"/>
        <v>3.165375</v>
      </c>
      <c r="F215">
        <f t="shared" si="7"/>
        <v>6.95</v>
      </c>
      <c r="G215">
        <v>4.9500000000000004E-3</v>
      </c>
    </row>
    <row r="216" spans="2:7" x14ac:dyDescent="0.25">
      <c r="B216" s="2">
        <v>52.8</v>
      </c>
      <c r="E216" s="1">
        <f t="shared" si="6"/>
        <v>3.6774999999999998</v>
      </c>
      <c r="F216">
        <f t="shared" si="7"/>
        <v>6.0299999999999994</v>
      </c>
      <c r="G216">
        <v>4.0299999999999997E-3</v>
      </c>
    </row>
    <row r="217" spans="2:7" x14ac:dyDescent="0.25">
      <c r="B217" s="2">
        <v>53</v>
      </c>
      <c r="E217" s="1">
        <f t="shared" si="6"/>
        <v>4.0412499999999998</v>
      </c>
      <c r="F217">
        <f t="shared" si="7"/>
        <v>5.2200000000000006</v>
      </c>
      <c r="G217">
        <v>3.2200000000000002E-3</v>
      </c>
    </row>
    <row r="218" spans="2:7" x14ac:dyDescent="0.25">
      <c r="B218" s="2">
        <v>53.3</v>
      </c>
      <c r="E218" s="1">
        <f t="shared" si="6"/>
        <v>4.3893749999999994</v>
      </c>
      <c r="F218">
        <f t="shared" si="7"/>
        <v>6.81</v>
      </c>
      <c r="G218">
        <v>4.81E-3</v>
      </c>
    </row>
    <row r="219" spans="2:7" x14ac:dyDescent="0.25">
      <c r="B219" s="2">
        <v>53.5</v>
      </c>
      <c r="E219" s="1">
        <f t="shared" si="6"/>
        <v>4.8581250000000002</v>
      </c>
      <c r="F219">
        <f t="shared" si="7"/>
        <v>5.56</v>
      </c>
      <c r="G219">
        <v>3.5599999999999998E-3</v>
      </c>
    </row>
    <row r="220" spans="2:7" x14ac:dyDescent="0.25">
      <c r="B220" s="2">
        <v>53.8</v>
      </c>
      <c r="E220" s="1">
        <f t="shared" si="6"/>
        <v>5.2337500000000006</v>
      </c>
      <c r="F220">
        <f t="shared" si="7"/>
        <v>3.91</v>
      </c>
      <c r="G220">
        <v>1.91E-3</v>
      </c>
    </row>
    <row r="221" spans="2:7" x14ac:dyDescent="0.25">
      <c r="B221" s="2">
        <v>54</v>
      </c>
      <c r="E221" s="1">
        <f t="shared" si="6"/>
        <v>5.3049999999999997</v>
      </c>
      <c r="F221">
        <f t="shared" si="7"/>
        <v>3.54</v>
      </c>
      <c r="G221">
        <v>1.5399999999999999E-3</v>
      </c>
    </row>
    <row r="222" spans="2:7" x14ac:dyDescent="0.25">
      <c r="B222" s="2">
        <v>54.3</v>
      </c>
      <c r="E222" s="1">
        <f t="shared" si="6"/>
        <v>5.1912499999999993</v>
      </c>
      <c r="F222">
        <f t="shared" si="7"/>
        <v>3.8899999999999997</v>
      </c>
      <c r="G222">
        <v>1.89E-3</v>
      </c>
    </row>
    <row r="223" spans="2:7" x14ac:dyDescent="0.25">
      <c r="B223" s="2">
        <v>54.5</v>
      </c>
      <c r="E223" s="1">
        <f t="shared" si="6"/>
        <v>5.2387500000000005</v>
      </c>
      <c r="F223">
        <f t="shared" si="7"/>
        <v>2.91</v>
      </c>
      <c r="G223">
        <v>9.1E-4</v>
      </c>
    </row>
    <row r="224" spans="2:7" x14ac:dyDescent="0.25">
      <c r="B224" s="2">
        <v>54.8</v>
      </c>
      <c r="E224" s="1">
        <f t="shared" si="6"/>
        <v>4.7337499999999988</v>
      </c>
      <c r="F224">
        <f t="shared" si="7"/>
        <v>2.9260000000000002</v>
      </c>
      <c r="G224">
        <v>9.2599999999999996E-4</v>
      </c>
    </row>
    <row r="225" spans="2:8" x14ac:dyDescent="0.25">
      <c r="B225" s="2">
        <v>55</v>
      </c>
      <c r="C225">
        <f>H225/14.7</f>
        <v>123.5374149659864</v>
      </c>
      <c r="E225" s="1">
        <f t="shared" si="6"/>
        <v>4.3457499999999998</v>
      </c>
      <c r="F225">
        <f t="shared" si="7"/>
        <v>3.24</v>
      </c>
      <c r="G225">
        <v>1.24E-3</v>
      </c>
      <c r="H225">
        <v>1816</v>
      </c>
    </row>
    <row r="226" spans="2:8" x14ac:dyDescent="0.25">
      <c r="B226" s="2">
        <v>55.3</v>
      </c>
      <c r="E226" s="1">
        <f t="shared" si="6"/>
        <v>4.0982500000000002</v>
      </c>
      <c r="F226">
        <f t="shared" si="7"/>
        <v>3.5700000000000003</v>
      </c>
      <c r="G226">
        <v>1.57E-3</v>
      </c>
    </row>
    <row r="227" spans="2:8" x14ac:dyDescent="0.25">
      <c r="B227" s="2">
        <v>55.5</v>
      </c>
      <c r="E227" s="1">
        <f t="shared" si="6"/>
        <v>3.6932499999999999</v>
      </c>
      <c r="F227">
        <f t="shared" si="7"/>
        <v>3.1399999999999997</v>
      </c>
      <c r="G227">
        <v>1.14E-3</v>
      </c>
    </row>
    <row r="228" spans="2:8" x14ac:dyDescent="0.25">
      <c r="B228" s="2">
        <v>55.8</v>
      </c>
      <c r="E228" s="1">
        <f t="shared" si="6"/>
        <v>3.3907500000000006</v>
      </c>
      <c r="F228">
        <f t="shared" si="7"/>
        <v>3.06</v>
      </c>
      <c r="G228">
        <v>1.06E-3</v>
      </c>
    </row>
    <row r="229" spans="2:8" x14ac:dyDescent="0.25">
      <c r="B229" s="2">
        <v>56</v>
      </c>
      <c r="E229" s="1">
        <f t="shared" si="6"/>
        <v>3.2845</v>
      </c>
      <c r="F229">
        <f t="shared" si="7"/>
        <v>3.53</v>
      </c>
      <c r="G229">
        <v>1.5299999999999999E-3</v>
      </c>
    </row>
    <row r="230" spans="2:8" x14ac:dyDescent="0.25">
      <c r="B230" s="2">
        <v>56.3</v>
      </c>
      <c r="E230" s="1">
        <f t="shared" si="6"/>
        <v>3.2832500000000002</v>
      </c>
      <c r="F230">
        <f t="shared" si="7"/>
        <v>4.54</v>
      </c>
      <c r="G230">
        <v>2.5400000000000002E-3</v>
      </c>
    </row>
    <row r="231" spans="2:8" x14ac:dyDescent="0.25">
      <c r="B231" s="2">
        <v>56.5</v>
      </c>
      <c r="E231" s="1">
        <f t="shared" si="6"/>
        <v>3.3645</v>
      </c>
      <c r="F231">
        <f t="shared" si="7"/>
        <v>3.81</v>
      </c>
      <c r="G231">
        <v>1.81E-3</v>
      </c>
    </row>
    <row r="232" spans="2:8" x14ac:dyDescent="0.25">
      <c r="B232" s="2">
        <v>56.8</v>
      </c>
      <c r="E232" s="1">
        <f t="shared" si="6"/>
        <v>3.4769999999999999</v>
      </c>
      <c r="F232">
        <f t="shared" si="7"/>
        <v>3.88</v>
      </c>
      <c r="G232">
        <v>1.8799999999999999E-3</v>
      </c>
    </row>
    <row r="233" spans="2:8" x14ac:dyDescent="0.25">
      <c r="B233" s="2">
        <v>57</v>
      </c>
      <c r="E233" s="1">
        <f t="shared" si="6"/>
        <v>3.5962499999999995</v>
      </c>
      <c r="F233">
        <f t="shared" si="7"/>
        <v>5.13</v>
      </c>
      <c r="G233">
        <v>3.13E-3</v>
      </c>
    </row>
    <row r="234" spans="2:8" x14ac:dyDescent="0.25">
      <c r="B234" s="2">
        <v>57.3</v>
      </c>
      <c r="E234" s="1">
        <f t="shared" si="6"/>
        <v>3.8324999999999996</v>
      </c>
      <c r="F234">
        <f t="shared" si="7"/>
        <v>5.24</v>
      </c>
      <c r="G234">
        <v>3.2399999999999998E-3</v>
      </c>
    </row>
    <row r="235" spans="2:8" x14ac:dyDescent="0.25">
      <c r="B235" s="2">
        <v>57.5</v>
      </c>
      <c r="E235" s="1">
        <f t="shared" si="6"/>
        <v>4.0412499999999998</v>
      </c>
      <c r="F235">
        <f t="shared" si="7"/>
        <v>6.1599999999999993</v>
      </c>
      <c r="G235">
        <v>4.1599999999999996E-3</v>
      </c>
    </row>
    <row r="236" spans="2:8" x14ac:dyDescent="0.25">
      <c r="B236" s="2">
        <v>57.8</v>
      </c>
      <c r="E236" s="1">
        <f t="shared" si="6"/>
        <v>4.4187499999999993</v>
      </c>
      <c r="F236">
        <f t="shared" si="7"/>
        <v>4.4000000000000004</v>
      </c>
      <c r="G236">
        <v>2.3999999999999998E-3</v>
      </c>
    </row>
    <row r="237" spans="2:8" x14ac:dyDescent="0.25">
      <c r="B237" s="2">
        <v>58</v>
      </c>
      <c r="C237">
        <f>H237/14.7</f>
        <v>123.80952380952381</v>
      </c>
      <c r="E237" s="1">
        <f t="shared" si="6"/>
        <v>4.5862499999999997</v>
      </c>
      <c r="F237">
        <f t="shared" si="7"/>
        <v>5.39</v>
      </c>
      <c r="G237">
        <v>3.3899999999999998E-3</v>
      </c>
      <c r="H237">
        <v>1820</v>
      </c>
    </row>
    <row r="238" spans="2:8" x14ac:dyDescent="0.25">
      <c r="B238" s="2">
        <v>58.3</v>
      </c>
      <c r="E238" s="1">
        <f t="shared" si="6"/>
        <v>4.8187500000000005</v>
      </c>
      <c r="F238">
        <f t="shared" si="7"/>
        <v>4.25</v>
      </c>
      <c r="G238">
        <v>2.2499999999999998E-3</v>
      </c>
    </row>
    <row r="239" spans="2:8" x14ac:dyDescent="0.25">
      <c r="B239" s="2">
        <v>58.5</v>
      </c>
      <c r="E239" s="1">
        <f t="shared" si="6"/>
        <v>4.7825000000000006</v>
      </c>
      <c r="F239">
        <f t="shared" si="7"/>
        <v>3.99</v>
      </c>
      <c r="G239">
        <v>1.99E-3</v>
      </c>
    </row>
    <row r="240" spans="2:8" x14ac:dyDescent="0.25">
      <c r="B240" s="2">
        <v>58.8</v>
      </c>
      <c r="E240" s="1">
        <f t="shared" si="6"/>
        <v>4.8050000000000006</v>
      </c>
      <c r="F240">
        <f t="shared" si="7"/>
        <v>4.3600000000000003</v>
      </c>
      <c r="G240">
        <v>2.3600000000000001E-3</v>
      </c>
    </row>
    <row r="241" spans="2:8" x14ac:dyDescent="0.25">
      <c r="B241" s="2">
        <v>59</v>
      </c>
      <c r="E241" s="1">
        <f t="shared" si="6"/>
        <v>4.8650000000000002</v>
      </c>
      <c r="F241">
        <f t="shared" si="7"/>
        <v>4.13</v>
      </c>
      <c r="G241">
        <v>2.1299999999999999E-3</v>
      </c>
    </row>
    <row r="242" spans="2:8" x14ac:dyDescent="0.25">
      <c r="B242" s="2">
        <v>59.3</v>
      </c>
      <c r="E242" s="1">
        <f t="shared" si="6"/>
        <v>4.74</v>
      </c>
      <c r="F242">
        <f t="shared" si="7"/>
        <v>3.53</v>
      </c>
      <c r="G242">
        <v>1.5299999999999999E-3</v>
      </c>
    </row>
    <row r="243" spans="2:8" x14ac:dyDescent="0.25">
      <c r="B243" s="2">
        <v>59.5</v>
      </c>
      <c r="E243" s="1">
        <f t="shared" si="6"/>
        <v>4.5262500000000001</v>
      </c>
      <c r="F243">
        <f t="shared" si="7"/>
        <v>3.65</v>
      </c>
      <c r="G243">
        <v>1.65E-3</v>
      </c>
    </row>
    <row r="244" spans="2:8" x14ac:dyDescent="0.25">
      <c r="B244" s="2">
        <v>59.8</v>
      </c>
      <c r="E244" s="1">
        <f t="shared" si="6"/>
        <v>4.2125000000000004</v>
      </c>
      <c r="F244">
        <f t="shared" si="7"/>
        <v>3.34</v>
      </c>
      <c r="G244">
        <v>1.34E-3</v>
      </c>
    </row>
    <row r="245" spans="2:8" x14ac:dyDescent="0.25">
      <c r="B245" s="2">
        <v>60</v>
      </c>
      <c r="C245">
        <f>H245/14.7</f>
        <v>124.14965986394559</v>
      </c>
      <c r="E245" s="1">
        <f t="shared" si="6"/>
        <v>4.08</v>
      </c>
      <c r="F245">
        <f t="shared" si="7"/>
        <v>3.6</v>
      </c>
      <c r="G245">
        <v>1.6000000000000001E-3</v>
      </c>
      <c r="H245">
        <v>1825</v>
      </c>
    </row>
    <row r="246" spans="2:8" x14ac:dyDescent="0.25">
      <c r="B246" s="2">
        <v>60.3</v>
      </c>
      <c r="E246" s="1">
        <f t="shared" si="6"/>
        <v>3.8562500000000002</v>
      </c>
      <c r="F246">
        <f t="shared" si="7"/>
        <v>3.52</v>
      </c>
      <c r="G246">
        <v>1.5200000000000001E-3</v>
      </c>
    </row>
    <row r="247" spans="2:8" x14ac:dyDescent="0.25">
      <c r="B247" s="2">
        <v>60.5</v>
      </c>
      <c r="E247" s="1">
        <f t="shared" si="6"/>
        <v>3.7650000000000001</v>
      </c>
      <c r="F247">
        <f t="shared" si="7"/>
        <v>3.7</v>
      </c>
      <c r="G247">
        <v>1.6999999999999999E-3</v>
      </c>
    </row>
    <row r="248" spans="2:8" x14ac:dyDescent="0.25">
      <c r="B248" s="2">
        <v>60.8</v>
      </c>
      <c r="E248" s="1">
        <f t="shared" si="6"/>
        <v>3.7287499999999998</v>
      </c>
      <c r="F248">
        <f t="shared" si="7"/>
        <v>4.33</v>
      </c>
      <c r="G248">
        <v>2.33E-3</v>
      </c>
    </row>
    <row r="249" spans="2:8" x14ac:dyDescent="0.25">
      <c r="B249" s="2">
        <v>61</v>
      </c>
      <c r="E249" s="1">
        <f t="shared" si="6"/>
        <v>3.7249999999999996</v>
      </c>
      <c r="F249">
        <f t="shared" si="7"/>
        <v>4.62</v>
      </c>
      <c r="G249">
        <v>2.6199999999999999E-3</v>
      </c>
    </row>
    <row r="250" spans="2:8" x14ac:dyDescent="0.25">
      <c r="B250" s="2">
        <v>61.3</v>
      </c>
      <c r="E250" s="1">
        <f t="shared" si="6"/>
        <v>3.7862500000000003</v>
      </c>
      <c r="F250">
        <f t="shared" si="7"/>
        <v>3.67</v>
      </c>
      <c r="G250">
        <v>1.67E-3</v>
      </c>
    </row>
    <row r="251" spans="2:8" x14ac:dyDescent="0.25">
      <c r="B251" s="2">
        <v>61.5</v>
      </c>
      <c r="E251" s="1">
        <f t="shared" si="6"/>
        <v>3.80375</v>
      </c>
      <c r="F251">
        <f t="shared" si="7"/>
        <v>3.3600000000000003</v>
      </c>
      <c r="G251">
        <v>1.3600000000000001E-3</v>
      </c>
    </row>
    <row r="252" spans="2:8" x14ac:dyDescent="0.25">
      <c r="B252" s="2">
        <v>61.8</v>
      </c>
      <c r="E252" s="1">
        <f t="shared" si="6"/>
        <v>3.7675000000000001</v>
      </c>
      <c r="F252">
        <f t="shared" si="7"/>
        <v>3.85</v>
      </c>
      <c r="G252">
        <v>1.8500000000000001E-3</v>
      </c>
    </row>
    <row r="253" spans="2:8" x14ac:dyDescent="0.25">
      <c r="B253" s="2">
        <v>62</v>
      </c>
      <c r="E253" s="1">
        <f t="shared" si="6"/>
        <v>3.8312499999999998</v>
      </c>
      <c r="F253">
        <f t="shared" si="7"/>
        <v>3.74</v>
      </c>
      <c r="G253">
        <v>1.74E-3</v>
      </c>
    </row>
    <row r="254" spans="2:8" x14ac:dyDescent="0.25">
      <c r="B254" s="2">
        <v>62.3</v>
      </c>
      <c r="E254" s="1">
        <f t="shared" si="6"/>
        <v>3.8487500000000008</v>
      </c>
      <c r="F254">
        <f t="shared" si="7"/>
        <v>4.18</v>
      </c>
      <c r="G254">
        <v>2.1800000000000001E-3</v>
      </c>
    </row>
    <row r="255" spans="2:8" x14ac:dyDescent="0.25">
      <c r="B255" s="2">
        <v>62.5</v>
      </c>
      <c r="E255" s="1">
        <f t="shared" ref="E255:E318" si="8">(F247+F248+F249+F250+F251+F252+F253+F254)/8</f>
        <v>3.9312500000000004</v>
      </c>
      <c r="F255">
        <f t="shared" si="7"/>
        <v>3.25</v>
      </c>
      <c r="G255">
        <v>1.25E-3</v>
      </c>
    </row>
    <row r="256" spans="2:8" x14ac:dyDescent="0.25">
      <c r="B256" s="2">
        <v>62.8</v>
      </c>
      <c r="E256" s="1">
        <f t="shared" si="8"/>
        <v>3.875</v>
      </c>
      <c r="F256">
        <f t="shared" si="7"/>
        <v>3.74</v>
      </c>
      <c r="G256">
        <v>1.74E-3</v>
      </c>
    </row>
    <row r="257" spans="2:8" x14ac:dyDescent="0.25">
      <c r="B257" s="2">
        <v>63</v>
      </c>
      <c r="C257">
        <f>H257/14.7</f>
        <v>124.35374149659864</v>
      </c>
      <c r="E257" s="1">
        <f t="shared" si="8"/>
        <v>3.8012499999999996</v>
      </c>
      <c r="F257">
        <f t="shared" si="7"/>
        <v>4.1500000000000004</v>
      </c>
      <c r="G257">
        <v>2.15E-3</v>
      </c>
      <c r="H257">
        <v>1828</v>
      </c>
    </row>
    <row r="258" spans="2:8" x14ac:dyDescent="0.25">
      <c r="B258" s="2">
        <v>63.3</v>
      </c>
      <c r="E258" s="1">
        <f t="shared" si="8"/>
        <v>3.7424999999999997</v>
      </c>
      <c r="F258">
        <f t="shared" si="7"/>
        <v>3.81</v>
      </c>
      <c r="G258">
        <v>1.81E-3</v>
      </c>
    </row>
    <row r="259" spans="2:8" x14ac:dyDescent="0.25">
      <c r="B259" s="2">
        <v>63.5</v>
      </c>
      <c r="E259" s="1">
        <f t="shared" si="8"/>
        <v>3.7600000000000002</v>
      </c>
      <c r="F259">
        <f t="shared" si="7"/>
        <v>3.88</v>
      </c>
      <c r="G259">
        <v>1.8799999999999999E-3</v>
      </c>
    </row>
    <row r="260" spans="2:8" x14ac:dyDescent="0.25">
      <c r="B260" s="2">
        <v>63.8</v>
      </c>
      <c r="E260" s="1">
        <f t="shared" si="8"/>
        <v>3.8249999999999993</v>
      </c>
      <c r="F260">
        <f t="shared" si="7"/>
        <v>4.5999999999999996</v>
      </c>
      <c r="G260">
        <v>2.5999999999999999E-3</v>
      </c>
    </row>
    <row r="261" spans="2:8" x14ac:dyDescent="0.25">
      <c r="B261" s="2">
        <v>64</v>
      </c>
      <c r="E261" s="1">
        <f t="shared" si="8"/>
        <v>3.9187500000000002</v>
      </c>
      <c r="F261">
        <f t="shared" si="7"/>
        <v>3.96</v>
      </c>
      <c r="G261">
        <v>1.9599999999999999E-3</v>
      </c>
    </row>
    <row r="262" spans="2:8" x14ac:dyDescent="0.25">
      <c r="B262" s="2">
        <v>64.3</v>
      </c>
      <c r="E262" s="1">
        <f t="shared" si="8"/>
        <v>3.94625</v>
      </c>
      <c r="F262">
        <f t="shared" si="7"/>
        <v>3.05</v>
      </c>
      <c r="G262">
        <v>1.0499999999999999E-3</v>
      </c>
    </row>
    <row r="263" spans="2:8" x14ac:dyDescent="0.25">
      <c r="B263" s="2">
        <v>64.5</v>
      </c>
      <c r="E263" s="1">
        <f t="shared" si="8"/>
        <v>3.8050000000000002</v>
      </c>
      <c r="F263">
        <f t="shared" si="7"/>
        <v>3.31</v>
      </c>
      <c r="G263">
        <v>1.31E-3</v>
      </c>
    </row>
    <row r="264" spans="2:8" x14ac:dyDescent="0.25">
      <c r="B264" s="2">
        <v>64.8</v>
      </c>
      <c r="E264" s="1">
        <f t="shared" si="8"/>
        <v>3.8125</v>
      </c>
      <c r="F264">
        <f t="shared" ref="F264:F327" si="9">G264*1000+2</f>
        <v>3.24</v>
      </c>
      <c r="G264">
        <v>1.24E-3</v>
      </c>
    </row>
    <row r="265" spans="2:8" x14ac:dyDescent="0.25">
      <c r="B265" s="2">
        <v>65</v>
      </c>
      <c r="E265" s="1">
        <f t="shared" si="8"/>
        <v>3.75</v>
      </c>
      <c r="F265">
        <f t="shared" si="9"/>
        <v>3.02</v>
      </c>
      <c r="G265">
        <v>1.0200000000000001E-3</v>
      </c>
    </row>
    <row r="266" spans="2:8" x14ac:dyDescent="0.25">
      <c r="B266" s="2">
        <v>65.3</v>
      </c>
      <c r="E266" s="1">
        <f t="shared" si="8"/>
        <v>3.6087500000000001</v>
      </c>
      <c r="F266">
        <f t="shared" si="9"/>
        <v>2.8239999999999998</v>
      </c>
      <c r="G266">
        <v>8.2399999999999997E-4</v>
      </c>
    </row>
    <row r="267" spans="2:8" x14ac:dyDescent="0.25">
      <c r="B267" s="2">
        <v>65.5</v>
      </c>
      <c r="E267" s="1">
        <f t="shared" si="8"/>
        <v>3.4855</v>
      </c>
      <c r="F267">
        <f t="shared" si="9"/>
        <v>3.79</v>
      </c>
      <c r="G267">
        <v>1.7899999999999999E-3</v>
      </c>
    </row>
    <row r="268" spans="2:8" x14ac:dyDescent="0.25">
      <c r="B268" s="2">
        <v>65.8</v>
      </c>
      <c r="E268" s="1">
        <f t="shared" si="8"/>
        <v>3.4742499999999996</v>
      </c>
      <c r="F268">
        <f t="shared" si="9"/>
        <v>3.77</v>
      </c>
      <c r="G268">
        <v>1.7700000000000001E-3</v>
      </c>
    </row>
    <row r="269" spans="2:8" x14ac:dyDescent="0.25">
      <c r="B269" s="2">
        <v>66</v>
      </c>
      <c r="E269" s="1">
        <f t="shared" si="8"/>
        <v>3.3705000000000003</v>
      </c>
      <c r="F269">
        <f t="shared" si="9"/>
        <v>3.54</v>
      </c>
      <c r="G269">
        <v>1.5399999999999999E-3</v>
      </c>
    </row>
    <row r="270" spans="2:8" x14ac:dyDescent="0.25">
      <c r="B270" s="2">
        <v>66.3</v>
      </c>
      <c r="E270" s="1">
        <f t="shared" si="8"/>
        <v>3.3179999999999996</v>
      </c>
      <c r="F270">
        <f t="shared" si="9"/>
        <v>3.75</v>
      </c>
      <c r="G270">
        <v>1.75E-3</v>
      </c>
    </row>
    <row r="271" spans="2:8" x14ac:dyDescent="0.25">
      <c r="B271" s="2">
        <v>66.5</v>
      </c>
      <c r="E271" s="1">
        <f t="shared" si="8"/>
        <v>3.4055</v>
      </c>
      <c r="F271">
        <f t="shared" si="9"/>
        <v>3.0700000000000003</v>
      </c>
      <c r="G271">
        <v>1.07E-3</v>
      </c>
    </row>
    <row r="272" spans="2:8" x14ac:dyDescent="0.25">
      <c r="B272" s="2">
        <v>66.8</v>
      </c>
      <c r="E272" s="1">
        <f t="shared" si="8"/>
        <v>3.3754999999999997</v>
      </c>
      <c r="F272">
        <f t="shared" si="9"/>
        <v>3.5</v>
      </c>
      <c r="G272">
        <v>1.5E-3</v>
      </c>
    </row>
    <row r="273" spans="2:7" x14ac:dyDescent="0.25">
      <c r="B273" s="2">
        <v>67</v>
      </c>
      <c r="E273" s="1">
        <f t="shared" si="8"/>
        <v>3.4079999999999999</v>
      </c>
      <c r="F273">
        <f t="shared" si="9"/>
        <v>3.49</v>
      </c>
      <c r="G273">
        <v>1.49E-3</v>
      </c>
    </row>
    <row r="274" spans="2:7" x14ac:dyDescent="0.25">
      <c r="B274" s="2">
        <v>67.3</v>
      </c>
      <c r="E274" s="1">
        <f t="shared" si="8"/>
        <v>3.4667500000000002</v>
      </c>
      <c r="F274">
        <f t="shared" si="9"/>
        <v>3.25</v>
      </c>
      <c r="G274">
        <v>1.25E-3</v>
      </c>
    </row>
    <row r="275" spans="2:7" x14ac:dyDescent="0.25">
      <c r="B275" s="2">
        <v>67.5</v>
      </c>
      <c r="E275" s="1">
        <f t="shared" si="8"/>
        <v>3.5200000000000005</v>
      </c>
      <c r="F275">
        <f t="shared" si="9"/>
        <v>4.6899999999999995</v>
      </c>
      <c r="G275">
        <v>2.6900000000000001E-3</v>
      </c>
    </row>
    <row r="276" spans="2:7" x14ac:dyDescent="0.25">
      <c r="B276" s="2">
        <v>67.8</v>
      </c>
      <c r="E276" s="1">
        <f t="shared" si="8"/>
        <v>3.6325000000000003</v>
      </c>
      <c r="F276">
        <f t="shared" si="9"/>
        <v>4.29</v>
      </c>
      <c r="G276">
        <v>2.2899999999999999E-3</v>
      </c>
    </row>
    <row r="277" spans="2:7" x14ac:dyDescent="0.25">
      <c r="B277" s="2">
        <v>68</v>
      </c>
      <c r="E277" s="1">
        <f t="shared" si="8"/>
        <v>3.6974999999999998</v>
      </c>
      <c r="F277">
        <f t="shared" si="9"/>
        <v>3.71</v>
      </c>
      <c r="G277">
        <v>1.7099999999999999E-3</v>
      </c>
    </row>
    <row r="278" spans="2:7" x14ac:dyDescent="0.25">
      <c r="B278" s="2">
        <v>68.3</v>
      </c>
      <c r="E278" s="1">
        <f t="shared" si="8"/>
        <v>3.71875</v>
      </c>
      <c r="F278">
        <f t="shared" si="9"/>
        <v>3.6900000000000004</v>
      </c>
      <c r="G278">
        <v>1.6900000000000001E-3</v>
      </c>
    </row>
    <row r="279" spans="2:7" x14ac:dyDescent="0.25">
      <c r="B279" s="2">
        <v>68.5</v>
      </c>
      <c r="E279" s="1">
        <f t="shared" si="8"/>
        <v>3.7112500000000002</v>
      </c>
      <c r="F279">
        <f t="shared" si="9"/>
        <v>3.1100000000000003</v>
      </c>
      <c r="G279">
        <v>1.1100000000000001E-3</v>
      </c>
    </row>
    <row r="280" spans="2:7" x14ac:dyDescent="0.25">
      <c r="B280" s="2">
        <v>68.8</v>
      </c>
      <c r="E280" s="1">
        <f t="shared" si="8"/>
        <v>3.7162500000000001</v>
      </c>
      <c r="F280">
        <f t="shared" si="9"/>
        <v>3.4400000000000004</v>
      </c>
      <c r="G280">
        <v>1.4400000000000001E-3</v>
      </c>
    </row>
    <row r="281" spans="2:7" x14ac:dyDescent="0.25">
      <c r="B281" s="2">
        <v>69</v>
      </c>
      <c r="E281" s="1">
        <f t="shared" si="8"/>
        <v>3.7087500000000002</v>
      </c>
      <c r="F281">
        <f t="shared" si="9"/>
        <v>3.13</v>
      </c>
      <c r="G281">
        <v>1.1299999999999999E-3</v>
      </c>
    </row>
    <row r="282" spans="2:7" x14ac:dyDescent="0.25">
      <c r="B282" s="2">
        <v>69.3</v>
      </c>
      <c r="E282" s="1">
        <f t="shared" si="8"/>
        <v>3.6637500000000003</v>
      </c>
      <c r="F282">
        <f t="shared" si="9"/>
        <v>4.5199999999999996</v>
      </c>
      <c r="G282">
        <v>2.5200000000000001E-3</v>
      </c>
    </row>
    <row r="283" spans="2:7" x14ac:dyDescent="0.25">
      <c r="B283" s="2">
        <v>69.5</v>
      </c>
      <c r="E283" s="1">
        <f t="shared" si="8"/>
        <v>3.8225000000000002</v>
      </c>
      <c r="F283">
        <f t="shared" si="9"/>
        <v>4.51</v>
      </c>
      <c r="G283">
        <v>2.5100000000000001E-3</v>
      </c>
    </row>
    <row r="284" spans="2:7" x14ac:dyDescent="0.25">
      <c r="B284" s="2">
        <v>69.8</v>
      </c>
      <c r="E284" s="1">
        <f t="shared" si="8"/>
        <v>3.8</v>
      </c>
      <c r="F284">
        <f t="shared" si="9"/>
        <v>4.3800000000000008</v>
      </c>
      <c r="G284">
        <v>2.3800000000000002E-3</v>
      </c>
    </row>
    <row r="285" spans="2:7" x14ac:dyDescent="0.25">
      <c r="B285" s="2">
        <v>70</v>
      </c>
      <c r="E285" s="1">
        <f t="shared" si="8"/>
        <v>3.8112500000000002</v>
      </c>
      <c r="F285">
        <f t="shared" si="9"/>
        <v>5.7799999999999994</v>
      </c>
      <c r="G285">
        <v>3.7799999999999999E-3</v>
      </c>
    </row>
    <row r="286" spans="2:7" x14ac:dyDescent="0.25">
      <c r="B286" s="2">
        <v>70.3</v>
      </c>
      <c r="E286" s="1">
        <f t="shared" si="8"/>
        <v>4.07</v>
      </c>
      <c r="F286">
        <f t="shared" si="9"/>
        <v>3.8200000000000003</v>
      </c>
      <c r="G286">
        <v>1.82E-3</v>
      </c>
    </row>
    <row r="287" spans="2:7" x14ac:dyDescent="0.25">
      <c r="B287" s="2">
        <v>70.5</v>
      </c>
      <c r="E287" s="1">
        <f t="shared" si="8"/>
        <v>4.0862500000000006</v>
      </c>
      <c r="F287">
        <f t="shared" si="9"/>
        <v>4.6500000000000004</v>
      </c>
      <c r="G287">
        <v>2.65E-3</v>
      </c>
    </row>
    <row r="288" spans="2:7" x14ac:dyDescent="0.25">
      <c r="B288" s="2">
        <v>70.8</v>
      </c>
      <c r="E288" s="1">
        <f t="shared" si="8"/>
        <v>4.2787499999999996</v>
      </c>
      <c r="F288">
        <f t="shared" si="9"/>
        <v>4.51</v>
      </c>
      <c r="G288">
        <v>2.5100000000000001E-3</v>
      </c>
    </row>
    <row r="289" spans="2:8" x14ac:dyDescent="0.25">
      <c r="B289" s="2">
        <v>71</v>
      </c>
      <c r="E289" s="1">
        <f t="shared" si="8"/>
        <v>4.4124999999999996</v>
      </c>
      <c r="F289">
        <f t="shared" si="9"/>
        <v>3.7199999999999998</v>
      </c>
      <c r="G289">
        <v>1.72E-3</v>
      </c>
    </row>
    <row r="290" spans="2:8" x14ac:dyDescent="0.25">
      <c r="B290" s="2">
        <v>71.3</v>
      </c>
      <c r="E290" s="1">
        <f t="shared" si="8"/>
        <v>4.4862499999999992</v>
      </c>
      <c r="F290">
        <f t="shared" si="9"/>
        <v>4.67</v>
      </c>
      <c r="G290">
        <v>2.6700000000000001E-3</v>
      </c>
    </row>
    <row r="291" spans="2:8" x14ac:dyDescent="0.25">
      <c r="B291" s="2">
        <v>71.5</v>
      </c>
      <c r="E291" s="1">
        <f t="shared" si="8"/>
        <v>4.5049999999999999</v>
      </c>
      <c r="F291">
        <f t="shared" si="9"/>
        <v>4.63</v>
      </c>
      <c r="G291">
        <v>2.63E-3</v>
      </c>
    </row>
    <row r="292" spans="2:8" x14ac:dyDescent="0.25">
      <c r="B292" s="2">
        <v>71.8</v>
      </c>
      <c r="E292" s="1">
        <f t="shared" si="8"/>
        <v>4.5200000000000005</v>
      </c>
      <c r="F292">
        <f t="shared" si="9"/>
        <v>6.31</v>
      </c>
      <c r="G292">
        <v>4.3099999999999996E-3</v>
      </c>
    </row>
    <row r="293" spans="2:8" x14ac:dyDescent="0.25">
      <c r="B293" s="2">
        <v>72</v>
      </c>
      <c r="E293" s="1">
        <f t="shared" si="8"/>
        <v>4.7612499999999995</v>
      </c>
      <c r="F293">
        <f t="shared" si="9"/>
        <v>5.04</v>
      </c>
      <c r="G293">
        <v>3.0400000000000002E-3</v>
      </c>
    </row>
    <row r="294" spans="2:8" x14ac:dyDescent="0.25">
      <c r="B294" s="2">
        <v>72.3</v>
      </c>
      <c r="E294" s="1">
        <f t="shared" si="8"/>
        <v>4.6687499999999993</v>
      </c>
      <c r="F294">
        <f t="shared" si="9"/>
        <v>4.47</v>
      </c>
      <c r="G294">
        <v>2.47E-3</v>
      </c>
    </row>
    <row r="295" spans="2:8" x14ac:dyDescent="0.25">
      <c r="B295" s="2">
        <v>72.5</v>
      </c>
      <c r="E295" s="1">
        <f t="shared" si="8"/>
        <v>4.7499999999999991</v>
      </c>
      <c r="F295">
        <f t="shared" si="9"/>
        <v>4.41</v>
      </c>
      <c r="G295">
        <v>2.4099999999999998E-3</v>
      </c>
    </row>
    <row r="296" spans="2:8" x14ac:dyDescent="0.25">
      <c r="B296" s="2">
        <v>72.8</v>
      </c>
      <c r="E296" s="1">
        <f t="shared" si="8"/>
        <v>4.7200000000000006</v>
      </c>
      <c r="F296">
        <f t="shared" si="9"/>
        <v>4.74</v>
      </c>
      <c r="G296">
        <v>2.7399999999999998E-3</v>
      </c>
    </row>
    <row r="297" spans="2:8" x14ac:dyDescent="0.25">
      <c r="B297" s="2">
        <v>73</v>
      </c>
      <c r="C297">
        <f>H297/14.7</f>
        <v>124.48979591836735</v>
      </c>
      <c r="E297" s="1">
        <f t="shared" si="8"/>
        <v>4.7487500000000002</v>
      </c>
      <c r="F297">
        <f t="shared" si="9"/>
        <v>4.62</v>
      </c>
      <c r="G297">
        <v>2.6199999999999999E-3</v>
      </c>
      <c r="H297">
        <v>1830</v>
      </c>
    </row>
    <row r="298" spans="2:8" x14ac:dyDescent="0.25">
      <c r="B298" s="2">
        <v>73.3</v>
      </c>
      <c r="E298" s="1">
        <f t="shared" si="8"/>
        <v>4.8612499999999992</v>
      </c>
      <c r="F298">
        <f t="shared" si="9"/>
        <v>4.8</v>
      </c>
      <c r="G298">
        <v>2.8E-3</v>
      </c>
    </row>
    <row r="299" spans="2:8" x14ac:dyDescent="0.25">
      <c r="B299" s="2">
        <v>73.5</v>
      </c>
      <c r="E299" s="1">
        <f t="shared" si="8"/>
        <v>4.8774999999999995</v>
      </c>
      <c r="F299">
        <f t="shared" si="9"/>
        <v>5.51</v>
      </c>
      <c r="G299">
        <v>3.5100000000000001E-3</v>
      </c>
    </row>
    <row r="300" spans="2:8" x14ac:dyDescent="0.25">
      <c r="B300" s="2">
        <v>73.8</v>
      </c>
      <c r="E300" s="1">
        <f t="shared" si="8"/>
        <v>4.9874999999999998</v>
      </c>
      <c r="F300">
        <f t="shared" si="9"/>
        <v>3.88</v>
      </c>
      <c r="G300">
        <v>1.8799999999999999E-3</v>
      </c>
    </row>
    <row r="301" spans="2:8" x14ac:dyDescent="0.25">
      <c r="B301" s="2">
        <v>74</v>
      </c>
      <c r="E301" s="1">
        <f t="shared" si="8"/>
        <v>4.6837500000000007</v>
      </c>
      <c r="F301">
        <f t="shared" si="9"/>
        <v>5.9399999999999995</v>
      </c>
      <c r="G301">
        <v>3.9399999999999999E-3</v>
      </c>
    </row>
    <row r="302" spans="2:8" x14ac:dyDescent="0.25">
      <c r="B302" s="2">
        <v>74.3</v>
      </c>
      <c r="E302" s="1">
        <f t="shared" si="8"/>
        <v>4.7962499999999997</v>
      </c>
      <c r="F302">
        <f t="shared" si="9"/>
        <v>5.8800000000000008</v>
      </c>
      <c r="G302">
        <v>3.8800000000000002E-3</v>
      </c>
    </row>
    <row r="303" spans="2:8" x14ac:dyDescent="0.25">
      <c r="B303" s="2">
        <v>74.5</v>
      </c>
      <c r="E303" s="1">
        <f t="shared" si="8"/>
        <v>4.9725000000000001</v>
      </c>
      <c r="F303">
        <f t="shared" si="9"/>
        <v>6.91</v>
      </c>
      <c r="G303">
        <v>4.9100000000000003E-3</v>
      </c>
    </row>
    <row r="304" spans="2:8" x14ac:dyDescent="0.25">
      <c r="B304" s="2">
        <v>74.8</v>
      </c>
      <c r="E304" s="1">
        <f t="shared" si="8"/>
        <v>5.2850000000000001</v>
      </c>
      <c r="F304">
        <f t="shared" si="9"/>
        <v>4.7</v>
      </c>
      <c r="G304">
        <v>2.7000000000000001E-3</v>
      </c>
    </row>
    <row r="305" spans="2:7" x14ac:dyDescent="0.25">
      <c r="B305" s="2">
        <v>75</v>
      </c>
      <c r="E305" s="1">
        <f t="shared" si="8"/>
        <v>5.2800000000000011</v>
      </c>
      <c r="F305">
        <f t="shared" si="9"/>
        <v>6.6899999999999995</v>
      </c>
      <c r="G305">
        <v>4.6899999999999997E-3</v>
      </c>
    </row>
    <row r="306" spans="2:7" x14ac:dyDescent="0.25">
      <c r="B306" s="2">
        <v>75.3</v>
      </c>
      <c r="E306" s="1">
        <f t="shared" si="8"/>
        <v>5.5387500000000003</v>
      </c>
      <c r="F306">
        <f t="shared" si="9"/>
        <v>6.51</v>
      </c>
      <c r="G306">
        <v>4.5100000000000001E-3</v>
      </c>
    </row>
    <row r="307" spans="2:7" x14ac:dyDescent="0.25">
      <c r="B307" s="2">
        <v>75.5</v>
      </c>
      <c r="E307" s="1">
        <f t="shared" si="8"/>
        <v>5.7524999999999995</v>
      </c>
      <c r="F307">
        <f t="shared" si="9"/>
        <v>6.79</v>
      </c>
      <c r="G307">
        <v>4.79E-3</v>
      </c>
    </row>
    <row r="308" spans="2:7" x14ac:dyDescent="0.25">
      <c r="B308" s="2">
        <v>75.8</v>
      </c>
      <c r="E308" s="1">
        <f t="shared" si="8"/>
        <v>5.9124999999999996</v>
      </c>
      <c r="F308">
        <f t="shared" si="9"/>
        <v>4.4399999999999995</v>
      </c>
      <c r="G308">
        <v>2.4399999999999999E-3</v>
      </c>
    </row>
    <row r="309" spans="2:7" x14ac:dyDescent="0.25">
      <c r="B309" s="2">
        <v>76</v>
      </c>
      <c r="E309" s="1">
        <f t="shared" si="8"/>
        <v>5.982499999999999</v>
      </c>
      <c r="F309">
        <f t="shared" si="9"/>
        <v>3.45</v>
      </c>
      <c r="G309">
        <v>1.4499999999999999E-3</v>
      </c>
    </row>
    <row r="310" spans="2:7" x14ac:dyDescent="0.25">
      <c r="B310" s="2">
        <v>76.3</v>
      </c>
      <c r="E310" s="1">
        <f t="shared" si="8"/>
        <v>5.6712499999999997</v>
      </c>
      <c r="F310">
        <f t="shared" si="9"/>
        <v>3.83</v>
      </c>
      <c r="G310">
        <v>1.83E-3</v>
      </c>
    </row>
    <row r="311" spans="2:7" x14ac:dyDescent="0.25">
      <c r="B311" s="2">
        <v>76.5</v>
      </c>
      <c r="E311" s="1">
        <f t="shared" si="8"/>
        <v>5.4149999999999991</v>
      </c>
      <c r="F311">
        <f t="shared" si="9"/>
        <v>6.24</v>
      </c>
      <c r="G311">
        <v>4.2399999999999998E-3</v>
      </c>
    </row>
    <row r="312" spans="2:7" x14ac:dyDescent="0.25">
      <c r="B312" s="2">
        <v>76.8</v>
      </c>
      <c r="E312" s="1">
        <f t="shared" si="8"/>
        <v>5.3312499999999998</v>
      </c>
      <c r="F312">
        <f t="shared" si="9"/>
        <v>3.6</v>
      </c>
      <c r="G312">
        <v>1.6000000000000001E-3</v>
      </c>
    </row>
    <row r="313" spans="2:7" x14ac:dyDescent="0.25">
      <c r="B313" s="2">
        <v>77</v>
      </c>
      <c r="E313" s="1">
        <f t="shared" si="8"/>
        <v>5.1937500000000005</v>
      </c>
      <c r="F313">
        <f t="shared" si="9"/>
        <v>4.9399999999999995</v>
      </c>
      <c r="G313">
        <v>2.9399999999999999E-3</v>
      </c>
    </row>
    <row r="314" spans="2:7" x14ac:dyDescent="0.25">
      <c r="B314" s="2">
        <v>77.3</v>
      </c>
      <c r="E314" s="1">
        <f t="shared" si="8"/>
        <v>4.9750000000000005</v>
      </c>
      <c r="F314">
        <f t="shared" si="9"/>
        <v>4.74</v>
      </c>
      <c r="G314">
        <v>2.7399999999999998E-3</v>
      </c>
    </row>
    <row r="315" spans="2:7" x14ac:dyDescent="0.25">
      <c r="B315" s="2">
        <v>77.5</v>
      </c>
      <c r="E315" s="1">
        <f t="shared" si="8"/>
        <v>4.7537500000000001</v>
      </c>
      <c r="F315">
        <f t="shared" si="9"/>
        <v>5.76</v>
      </c>
      <c r="G315">
        <v>3.7599999999999999E-3</v>
      </c>
    </row>
    <row r="316" spans="2:7" x14ac:dyDescent="0.25">
      <c r="B316" s="2">
        <v>77.8</v>
      </c>
      <c r="E316" s="1">
        <f t="shared" si="8"/>
        <v>4.625</v>
      </c>
      <c r="F316">
        <f t="shared" si="9"/>
        <v>4.2699999999999996</v>
      </c>
      <c r="G316">
        <v>2.2699999999999999E-3</v>
      </c>
    </row>
    <row r="317" spans="2:7" x14ac:dyDescent="0.25">
      <c r="B317" s="2">
        <v>78</v>
      </c>
      <c r="E317" s="1">
        <f t="shared" si="8"/>
        <v>4.6037499999999998</v>
      </c>
      <c r="F317">
        <f t="shared" si="9"/>
        <v>5.01</v>
      </c>
      <c r="G317">
        <v>3.0100000000000001E-3</v>
      </c>
    </row>
    <row r="318" spans="2:7" x14ac:dyDescent="0.25">
      <c r="B318" s="2">
        <v>78.3</v>
      </c>
      <c r="E318" s="1">
        <f t="shared" si="8"/>
        <v>4.7987499999999992</v>
      </c>
      <c r="F318">
        <f t="shared" si="9"/>
        <v>4.9700000000000006</v>
      </c>
      <c r="G318">
        <v>2.97E-3</v>
      </c>
    </row>
    <row r="319" spans="2:7" x14ac:dyDescent="0.25">
      <c r="B319" s="2">
        <v>78.5</v>
      </c>
      <c r="E319" s="1">
        <f t="shared" ref="E319:E382" si="10">(F311+F312+F313+F314+F315+F316+F317+F318)/8</f>
        <v>4.9412500000000001</v>
      </c>
      <c r="F319">
        <f t="shared" si="9"/>
        <v>4.2699999999999996</v>
      </c>
      <c r="G319">
        <v>2.2699999999999999E-3</v>
      </c>
    </row>
    <row r="320" spans="2:7" x14ac:dyDescent="0.25">
      <c r="B320" s="2">
        <v>78.8</v>
      </c>
      <c r="E320" s="1">
        <f t="shared" si="10"/>
        <v>4.6950000000000003</v>
      </c>
      <c r="F320">
        <f t="shared" si="9"/>
        <v>4.6899999999999995</v>
      </c>
      <c r="G320">
        <v>2.6900000000000001E-3</v>
      </c>
    </row>
    <row r="321" spans="2:8" x14ac:dyDescent="0.25">
      <c r="B321" s="2">
        <v>79</v>
      </c>
      <c r="E321" s="1">
        <f t="shared" si="10"/>
        <v>4.8312499999999989</v>
      </c>
      <c r="F321">
        <f t="shared" si="9"/>
        <v>4.9499999999999993</v>
      </c>
      <c r="G321">
        <v>2.9499999999999999E-3</v>
      </c>
    </row>
    <row r="322" spans="2:8" x14ac:dyDescent="0.25">
      <c r="B322" s="2">
        <v>79.3</v>
      </c>
      <c r="E322" s="1">
        <f t="shared" si="10"/>
        <v>4.8324999999999996</v>
      </c>
      <c r="F322">
        <f t="shared" si="9"/>
        <v>4.9700000000000006</v>
      </c>
      <c r="G322">
        <v>2.97E-3</v>
      </c>
    </row>
    <row r="323" spans="2:8" x14ac:dyDescent="0.25">
      <c r="B323" s="2">
        <v>79.5</v>
      </c>
      <c r="E323" s="1">
        <f t="shared" si="10"/>
        <v>4.8612500000000001</v>
      </c>
      <c r="F323">
        <f t="shared" si="9"/>
        <v>4.49</v>
      </c>
      <c r="G323">
        <v>2.49E-3</v>
      </c>
    </row>
    <row r="324" spans="2:8" x14ac:dyDescent="0.25">
      <c r="B324" s="2">
        <v>79.8</v>
      </c>
      <c r="E324" s="1">
        <f t="shared" si="10"/>
        <v>4.7025000000000006</v>
      </c>
      <c r="F324">
        <f t="shared" si="9"/>
        <v>4.96</v>
      </c>
      <c r="G324">
        <v>2.96E-3</v>
      </c>
    </row>
    <row r="325" spans="2:8" x14ac:dyDescent="0.25">
      <c r="B325" s="2">
        <v>80</v>
      </c>
      <c r="E325" s="1">
        <f t="shared" si="10"/>
        <v>4.7887500000000003</v>
      </c>
      <c r="F325">
        <f t="shared" si="9"/>
        <v>6.8999999999999995</v>
      </c>
      <c r="G325">
        <v>4.8999999999999998E-3</v>
      </c>
    </row>
    <row r="326" spans="2:8" x14ac:dyDescent="0.25">
      <c r="B326" s="2">
        <v>80.3</v>
      </c>
      <c r="E326" s="1">
        <f t="shared" si="10"/>
        <v>5.0250000000000004</v>
      </c>
      <c r="F326">
        <f t="shared" si="9"/>
        <v>4.75</v>
      </c>
      <c r="G326">
        <v>2.7499999999999998E-3</v>
      </c>
    </row>
    <row r="327" spans="2:8" x14ac:dyDescent="0.25">
      <c r="B327" s="2">
        <v>80.5</v>
      </c>
      <c r="E327" s="1">
        <f t="shared" si="10"/>
        <v>4.9974999999999996</v>
      </c>
      <c r="F327">
        <f t="shared" si="9"/>
        <v>4.9700000000000006</v>
      </c>
      <c r="G327">
        <v>2.97E-3</v>
      </c>
    </row>
    <row r="328" spans="2:8" x14ac:dyDescent="0.25">
      <c r="B328" s="2">
        <v>80.8</v>
      </c>
      <c r="E328" s="1">
        <f t="shared" si="10"/>
        <v>5.085</v>
      </c>
      <c r="F328">
        <f t="shared" ref="F328:F391" si="11">G328*1000+2</f>
        <v>4.62</v>
      </c>
      <c r="G328">
        <v>2.6199999999999999E-3</v>
      </c>
    </row>
    <row r="329" spans="2:8" x14ac:dyDescent="0.25">
      <c r="B329" s="2">
        <v>81</v>
      </c>
      <c r="C329">
        <f>H329/14.7</f>
        <v>128.9795918367347</v>
      </c>
      <c r="E329" s="1">
        <f t="shared" si="10"/>
        <v>5.0762499999999999</v>
      </c>
      <c r="F329">
        <f t="shared" si="11"/>
        <v>5.4499999999999993</v>
      </c>
      <c r="G329">
        <v>3.4499999999999999E-3</v>
      </c>
      <c r="H329">
        <v>1896</v>
      </c>
    </row>
    <row r="330" spans="2:8" x14ac:dyDescent="0.25">
      <c r="B330" s="2">
        <v>81.3</v>
      </c>
      <c r="E330" s="1">
        <f t="shared" si="10"/>
        <v>5.1387499999999999</v>
      </c>
      <c r="F330">
        <f t="shared" si="11"/>
        <v>4.63</v>
      </c>
      <c r="G330">
        <v>2.63E-3</v>
      </c>
    </row>
    <row r="331" spans="2:8" x14ac:dyDescent="0.25">
      <c r="B331" s="2">
        <v>81.5</v>
      </c>
      <c r="E331" s="1">
        <f t="shared" si="10"/>
        <v>5.0962500000000004</v>
      </c>
      <c r="F331">
        <f t="shared" si="11"/>
        <v>8.129999999999999</v>
      </c>
      <c r="G331">
        <v>6.13E-3</v>
      </c>
    </row>
    <row r="332" spans="2:8" x14ac:dyDescent="0.25">
      <c r="B332" s="2">
        <v>81.8</v>
      </c>
      <c r="E332" s="1">
        <f t="shared" si="10"/>
        <v>5.5512499999999996</v>
      </c>
      <c r="F332">
        <f t="shared" si="11"/>
        <v>4.2300000000000004</v>
      </c>
      <c r="G332">
        <v>2.2300000000000002E-3</v>
      </c>
    </row>
    <row r="333" spans="2:8" x14ac:dyDescent="0.25">
      <c r="B333" s="2">
        <v>82</v>
      </c>
      <c r="E333" s="1">
        <f t="shared" si="10"/>
        <v>5.4599999999999991</v>
      </c>
      <c r="F333">
        <f t="shared" si="11"/>
        <v>5.5</v>
      </c>
      <c r="G333">
        <v>3.5000000000000001E-3</v>
      </c>
    </row>
    <row r="334" spans="2:8" x14ac:dyDescent="0.25">
      <c r="B334" s="2">
        <v>82.3</v>
      </c>
      <c r="E334" s="1">
        <f t="shared" si="10"/>
        <v>5.2850000000000001</v>
      </c>
      <c r="F334">
        <f t="shared" si="11"/>
        <v>6.56</v>
      </c>
      <c r="G334">
        <v>4.5599999999999998E-3</v>
      </c>
    </row>
    <row r="335" spans="2:8" x14ac:dyDescent="0.25">
      <c r="B335" s="2">
        <v>82.5</v>
      </c>
      <c r="E335" s="1">
        <f t="shared" si="10"/>
        <v>5.5112500000000004</v>
      </c>
      <c r="F335">
        <f t="shared" si="11"/>
        <v>8.07</v>
      </c>
      <c r="G335">
        <v>6.0699999999999999E-3</v>
      </c>
    </row>
    <row r="336" spans="2:8" x14ac:dyDescent="0.25">
      <c r="B336" s="2">
        <v>82.8</v>
      </c>
      <c r="E336" s="1">
        <f t="shared" si="10"/>
        <v>5.8987500000000006</v>
      </c>
      <c r="F336">
        <f t="shared" si="11"/>
        <v>6.26</v>
      </c>
      <c r="G336">
        <v>4.2599999999999999E-3</v>
      </c>
    </row>
    <row r="337" spans="2:8" x14ac:dyDescent="0.25">
      <c r="B337" s="2">
        <v>83</v>
      </c>
      <c r="C337">
        <f>H337/14.7</f>
        <v>134.62585034013605</v>
      </c>
      <c r="E337" s="1">
        <f t="shared" si="10"/>
        <v>6.1037499999999998</v>
      </c>
      <c r="F337">
        <f t="shared" si="11"/>
        <v>5.75</v>
      </c>
      <c r="G337">
        <v>3.7499999999999999E-3</v>
      </c>
      <c r="H337">
        <v>1979</v>
      </c>
    </row>
    <row r="338" spans="2:8" x14ac:dyDescent="0.25">
      <c r="B338" s="2">
        <v>83.3</v>
      </c>
      <c r="E338" s="1">
        <f t="shared" si="10"/>
        <v>6.1412499999999994</v>
      </c>
      <c r="F338">
        <f t="shared" si="11"/>
        <v>5.0599999999999996</v>
      </c>
      <c r="G338">
        <v>3.0599999999999998E-3</v>
      </c>
    </row>
    <row r="339" spans="2:8" x14ac:dyDescent="0.25">
      <c r="B339" s="2">
        <v>83.5</v>
      </c>
      <c r="E339" s="1">
        <f t="shared" si="10"/>
        <v>6.1949999999999994</v>
      </c>
      <c r="F339">
        <f t="shared" si="11"/>
        <v>5.1899999999999995</v>
      </c>
      <c r="G339">
        <v>3.1900000000000001E-3</v>
      </c>
    </row>
    <row r="340" spans="2:8" x14ac:dyDescent="0.25">
      <c r="B340" s="2">
        <v>83.8</v>
      </c>
      <c r="E340" s="1">
        <f t="shared" si="10"/>
        <v>5.8274999999999997</v>
      </c>
      <c r="F340">
        <f t="shared" si="11"/>
        <v>4.8600000000000003</v>
      </c>
      <c r="G340">
        <v>2.8600000000000001E-3</v>
      </c>
    </row>
    <row r="341" spans="2:8" x14ac:dyDescent="0.25">
      <c r="B341" s="2">
        <v>84</v>
      </c>
      <c r="E341" s="1">
        <f t="shared" si="10"/>
        <v>5.90625</v>
      </c>
      <c r="F341">
        <f t="shared" si="11"/>
        <v>5.1099999999999994</v>
      </c>
      <c r="G341">
        <v>3.1099999999999999E-3</v>
      </c>
    </row>
    <row r="342" spans="2:8" x14ac:dyDescent="0.25">
      <c r="B342" s="2">
        <v>84.3</v>
      </c>
      <c r="E342" s="1">
        <f t="shared" si="10"/>
        <v>5.8574999999999999</v>
      </c>
      <c r="F342">
        <f t="shared" si="11"/>
        <v>4.3499999999999996</v>
      </c>
      <c r="G342">
        <v>2.3500000000000001E-3</v>
      </c>
    </row>
    <row r="343" spans="2:8" x14ac:dyDescent="0.25">
      <c r="B343" s="2">
        <v>84.5</v>
      </c>
      <c r="E343" s="1">
        <f t="shared" si="10"/>
        <v>5.5812499999999998</v>
      </c>
      <c r="F343">
        <f t="shared" si="11"/>
        <v>3.77</v>
      </c>
      <c r="G343">
        <v>1.7700000000000001E-3</v>
      </c>
    </row>
    <row r="344" spans="2:8" x14ac:dyDescent="0.25">
      <c r="B344" s="2">
        <v>84.8</v>
      </c>
      <c r="E344" s="1">
        <f t="shared" si="10"/>
        <v>5.0437500000000002</v>
      </c>
      <c r="F344">
        <f t="shared" si="11"/>
        <v>3.98</v>
      </c>
      <c r="G344">
        <v>1.98E-3</v>
      </c>
    </row>
    <row r="345" spans="2:8" x14ac:dyDescent="0.25">
      <c r="B345" s="2">
        <v>85</v>
      </c>
      <c r="E345" s="1">
        <f t="shared" si="10"/>
        <v>4.75875</v>
      </c>
      <c r="F345">
        <f t="shared" si="11"/>
        <v>3.6900000000000004</v>
      </c>
      <c r="G345">
        <v>1.6900000000000001E-3</v>
      </c>
    </row>
    <row r="346" spans="2:8" x14ac:dyDescent="0.25">
      <c r="B346" s="2">
        <v>85.3</v>
      </c>
      <c r="E346" s="1">
        <f t="shared" si="10"/>
        <v>4.5012499999999998</v>
      </c>
      <c r="F346">
        <f t="shared" si="11"/>
        <v>5.09</v>
      </c>
      <c r="G346">
        <v>3.0899999999999999E-3</v>
      </c>
    </row>
    <row r="347" spans="2:8" x14ac:dyDescent="0.25">
      <c r="B347" s="2">
        <v>85.5</v>
      </c>
      <c r="E347" s="1">
        <f t="shared" si="10"/>
        <v>4.5049999999999999</v>
      </c>
      <c r="F347">
        <f t="shared" si="11"/>
        <v>4.6899999999999995</v>
      </c>
      <c r="G347">
        <v>2.6900000000000001E-3</v>
      </c>
    </row>
    <row r="348" spans="2:8" x14ac:dyDescent="0.25">
      <c r="B348" s="2">
        <v>85.8</v>
      </c>
      <c r="E348" s="1">
        <f t="shared" si="10"/>
        <v>4.4424999999999999</v>
      </c>
      <c r="F348">
        <f t="shared" si="11"/>
        <v>5.24</v>
      </c>
      <c r="G348">
        <v>3.2399999999999998E-3</v>
      </c>
    </row>
    <row r="349" spans="2:8" x14ac:dyDescent="0.25">
      <c r="B349" s="2">
        <v>86</v>
      </c>
      <c r="E349" s="1">
        <f t="shared" si="10"/>
        <v>4.49</v>
      </c>
      <c r="F349">
        <f t="shared" si="11"/>
        <v>4.54</v>
      </c>
      <c r="G349">
        <v>2.5400000000000002E-3</v>
      </c>
    </row>
    <row r="350" spans="2:8" x14ac:dyDescent="0.25">
      <c r="B350" s="2">
        <v>86.3</v>
      </c>
      <c r="E350" s="1">
        <f t="shared" si="10"/>
        <v>4.4187500000000002</v>
      </c>
      <c r="F350">
        <f t="shared" si="11"/>
        <v>8.1000000000000014</v>
      </c>
      <c r="G350">
        <v>6.1000000000000004E-3</v>
      </c>
    </row>
    <row r="351" spans="2:8" x14ac:dyDescent="0.25">
      <c r="B351" s="2">
        <v>86.5</v>
      </c>
      <c r="E351" s="1">
        <f t="shared" si="10"/>
        <v>4.8875000000000002</v>
      </c>
      <c r="F351">
        <f t="shared" si="11"/>
        <v>11.209999999999999</v>
      </c>
      <c r="G351">
        <v>9.2099999999999994E-3</v>
      </c>
    </row>
    <row r="352" spans="2:8" x14ac:dyDescent="0.25">
      <c r="B352" s="2">
        <v>86.8</v>
      </c>
      <c r="E352" s="1">
        <f t="shared" si="10"/>
        <v>5.8174999999999999</v>
      </c>
      <c r="F352">
        <f t="shared" si="11"/>
        <v>5.98</v>
      </c>
      <c r="G352">
        <v>3.98E-3</v>
      </c>
    </row>
    <row r="353" spans="2:8" x14ac:dyDescent="0.25">
      <c r="B353" s="2">
        <v>87</v>
      </c>
      <c r="C353">
        <f>H353/14.7</f>
        <v>134.62585034013605</v>
      </c>
      <c r="E353" s="1">
        <f t="shared" si="10"/>
        <v>6.0675000000000008</v>
      </c>
      <c r="F353">
        <f t="shared" si="11"/>
        <v>6.0200000000000005</v>
      </c>
      <c r="G353">
        <v>4.0200000000000001E-3</v>
      </c>
      <c r="H353">
        <v>1979</v>
      </c>
    </row>
    <row r="354" spans="2:8" x14ac:dyDescent="0.25">
      <c r="B354" s="2">
        <v>87.3</v>
      </c>
      <c r="E354" s="1">
        <f t="shared" si="10"/>
        <v>6.3587499999999997</v>
      </c>
      <c r="F354">
        <f t="shared" si="11"/>
        <v>6.26</v>
      </c>
      <c r="G354">
        <v>4.2599999999999999E-3</v>
      </c>
    </row>
    <row r="355" spans="2:8" x14ac:dyDescent="0.25">
      <c r="B355" s="2">
        <v>87.5</v>
      </c>
      <c r="E355" s="1">
        <f t="shared" si="10"/>
        <v>6.5050000000000008</v>
      </c>
      <c r="F355">
        <f t="shared" si="11"/>
        <v>7.18</v>
      </c>
      <c r="G355">
        <v>5.1799999999999997E-3</v>
      </c>
    </row>
    <row r="356" spans="2:8" x14ac:dyDescent="0.25">
      <c r="B356" s="2">
        <v>87.8</v>
      </c>
      <c r="E356" s="1">
        <f t="shared" si="10"/>
        <v>6.816250000000001</v>
      </c>
      <c r="F356">
        <f t="shared" si="11"/>
        <v>6.1000000000000005</v>
      </c>
      <c r="G356">
        <v>4.1000000000000003E-3</v>
      </c>
    </row>
    <row r="357" spans="2:8" x14ac:dyDescent="0.25">
      <c r="B357" s="2">
        <v>88</v>
      </c>
      <c r="E357" s="1">
        <f t="shared" si="10"/>
        <v>6.9237500000000001</v>
      </c>
      <c r="F357">
        <f t="shared" si="11"/>
        <v>5.0500000000000007</v>
      </c>
      <c r="G357">
        <v>3.0500000000000002E-3</v>
      </c>
    </row>
    <row r="358" spans="2:8" x14ac:dyDescent="0.25">
      <c r="B358" s="2">
        <v>88.3</v>
      </c>
      <c r="E358" s="1">
        <f t="shared" si="10"/>
        <v>6.9875000000000007</v>
      </c>
      <c r="F358">
        <f t="shared" si="11"/>
        <v>5.43</v>
      </c>
      <c r="G358">
        <v>3.4299999999999999E-3</v>
      </c>
    </row>
    <row r="359" spans="2:8" x14ac:dyDescent="0.25">
      <c r="B359" s="2">
        <v>88.5</v>
      </c>
      <c r="E359" s="1">
        <f t="shared" si="10"/>
        <v>6.6537499999999996</v>
      </c>
      <c r="F359">
        <f t="shared" si="11"/>
        <v>4.0600000000000005</v>
      </c>
      <c r="G359">
        <v>2.0600000000000002E-3</v>
      </c>
    </row>
    <row r="360" spans="2:8" x14ac:dyDescent="0.25">
      <c r="B360" s="2">
        <v>88.8</v>
      </c>
      <c r="E360" s="1">
        <f t="shared" si="10"/>
        <v>5.7600000000000007</v>
      </c>
      <c r="F360">
        <f t="shared" si="11"/>
        <v>5.08</v>
      </c>
      <c r="G360">
        <v>3.0799999999999998E-3</v>
      </c>
    </row>
    <row r="361" spans="2:8" x14ac:dyDescent="0.25">
      <c r="B361" s="2">
        <v>89</v>
      </c>
      <c r="E361" s="1">
        <f t="shared" si="10"/>
        <v>5.6475000000000009</v>
      </c>
      <c r="F361">
        <f t="shared" si="11"/>
        <v>4.6899999999999995</v>
      </c>
      <c r="G361">
        <v>2.6900000000000001E-3</v>
      </c>
    </row>
    <row r="362" spans="2:8" x14ac:dyDescent="0.25">
      <c r="B362" s="2">
        <v>89.3</v>
      </c>
      <c r="E362" s="1">
        <f t="shared" si="10"/>
        <v>5.4812499999999993</v>
      </c>
      <c r="F362">
        <f t="shared" si="11"/>
        <v>6.52</v>
      </c>
      <c r="G362">
        <v>4.5199999999999997E-3</v>
      </c>
    </row>
    <row r="363" spans="2:8" x14ac:dyDescent="0.25">
      <c r="B363" s="2">
        <v>89.5</v>
      </c>
      <c r="E363" s="1">
        <f t="shared" si="10"/>
        <v>5.5137499999999999</v>
      </c>
      <c r="F363">
        <f t="shared" si="11"/>
        <v>7.35</v>
      </c>
      <c r="G363">
        <v>5.3499999999999997E-3</v>
      </c>
    </row>
    <row r="364" spans="2:8" x14ac:dyDescent="0.25">
      <c r="B364" s="2">
        <v>89.8</v>
      </c>
      <c r="E364" s="1">
        <f t="shared" si="10"/>
        <v>5.5349999999999993</v>
      </c>
      <c r="F364">
        <f t="shared" si="11"/>
        <v>4.7799999999999994</v>
      </c>
      <c r="G364">
        <v>2.7799999999999999E-3</v>
      </c>
    </row>
    <row r="365" spans="2:8" x14ac:dyDescent="0.25">
      <c r="B365" s="2">
        <v>90</v>
      </c>
      <c r="E365" s="1">
        <f t="shared" si="10"/>
        <v>5.37</v>
      </c>
      <c r="F365">
        <f t="shared" si="11"/>
        <v>3.7</v>
      </c>
      <c r="G365">
        <v>1.6999999999999999E-3</v>
      </c>
    </row>
    <row r="366" spans="2:8" x14ac:dyDescent="0.25">
      <c r="B366" s="2">
        <v>90.3</v>
      </c>
      <c r="E366" s="1">
        <f t="shared" si="10"/>
        <v>5.2012499999999999</v>
      </c>
      <c r="F366">
        <f t="shared" si="11"/>
        <v>4.8900000000000006</v>
      </c>
      <c r="G366">
        <v>2.8900000000000002E-3</v>
      </c>
    </row>
    <row r="367" spans="2:8" x14ac:dyDescent="0.25">
      <c r="B367" s="2">
        <v>90.5</v>
      </c>
      <c r="E367" s="1">
        <f t="shared" si="10"/>
        <v>5.1337500000000009</v>
      </c>
      <c r="F367">
        <f t="shared" si="11"/>
        <v>6.14</v>
      </c>
      <c r="G367">
        <v>4.1399999999999996E-3</v>
      </c>
    </row>
    <row r="368" spans="2:8" x14ac:dyDescent="0.25">
      <c r="B368" s="2">
        <v>90.8</v>
      </c>
      <c r="E368" s="1">
        <f t="shared" si="10"/>
        <v>5.3937500000000007</v>
      </c>
      <c r="F368">
        <f t="shared" si="11"/>
        <v>6.97</v>
      </c>
      <c r="G368">
        <v>4.9699999999999996E-3</v>
      </c>
    </row>
    <row r="369" spans="2:8" x14ac:dyDescent="0.25">
      <c r="B369" s="2">
        <v>91</v>
      </c>
      <c r="C369">
        <f>H369/14.7</f>
        <v>134.96598639455783</v>
      </c>
      <c r="E369" s="1">
        <f t="shared" si="10"/>
        <v>5.629999999999999</v>
      </c>
      <c r="F369">
        <f t="shared" si="11"/>
        <v>4.41</v>
      </c>
      <c r="G369">
        <v>2.4099999999999998E-3</v>
      </c>
      <c r="H369">
        <v>1984</v>
      </c>
    </row>
    <row r="370" spans="2:8" x14ac:dyDescent="0.25">
      <c r="B370" s="2">
        <v>91.3</v>
      </c>
      <c r="E370" s="1">
        <f t="shared" si="10"/>
        <v>5.5949999999999989</v>
      </c>
      <c r="F370">
        <f t="shared" si="11"/>
        <v>4.32</v>
      </c>
      <c r="G370">
        <v>2.32E-3</v>
      </c>
    </row>
    <row r="371" spans="2:8" x14ac:dyDescent="0.25">
      <c r="B371" s="2">
        <v>91.5</v>
      </c>
      <c r="E371" s="1">
        <f t="shared" si="10"/>
        <v>5.3199999999999994</v>
      </c>
      <c r="F371">
        <f t="shared" si="11"/>
        <v>4.41</v>
      </c>
      <c r="G371">
        <v>2.4099999999999998E-3</v>
      </c>
    </row>
    <row r="372" spans="2:8" x14ac:dyDescent="0.25">
      <c r="B372" s="2">
        <v>91.8</v>
      </c>
      <c r="E372" s="1">
        <f t="shared" si="10"/>
        <v>4.9525000000000006</v>
      </c>
      <c r="F372">
        <f t="shared" si="11"/>
        <v>5.76</v>
      </c>
      <c r="G372">
        <v>3.7599999999999999E-3</v>
      </c>
    </row>
    <row r="373" spans="2:8" x14ac:dyDescent="0.25">
      <c r="B373" s="2">
        <v>92</v>
      </c>
      <c r="E373" s="1">
        <f t="shared" si="10"/>
        <v>5.0750000000000002</v>
      </c>
      <c r="F373">
        <f t="shared" si="11"/>
        <v>5.46</v>
      </c>
      <c r="G373">
        <v>3.46E-3</v>
      </c>
    </row>
    <row r="374" spans="2:8" x14ac:dyDescent="0.25">
      <c r="B374" s="2">
        <v>92.3</v>
      </c>
      <c r="E374" s="1">
        <f t="shared" si="10"/>
        <v>5.2949999999999999</v>
      </c>
      <c r="F374">
        <f t="shared" si="11"/>
        <v>5.16</v>
      </c>
      <c r="G374">
        <v>3.16E-3</v>
      </c>
    </row>
    <row r="375" spans="2:8" x14ac:dyDescent="0.25">
      <c r="B375" s="2">
        <v>92.5</v>
      </c>
      <c r="E375" s="1">
        <f t="shared" si="10"/>
        <v>5.3287499999999994</v>
      </c>
      <c r="F375">
        <f t="shared" si="11"/>
        <v>5.75</v>
      </c>
      <c r="G375">
        <v>3.7499999999999999E-3</v>
      </c>
    </row>
    <row r="376" spans="2:8" x14ac:dyDescent="0.25">
      <c r="B376" s="2">
        <v>92.8</v>
      </c>
      <c r="E376" s="1">
        <f t="shared" si="10"/>
        <v>5.2799999999999994</v>
      </c>
      <c r="F376">
        <f t="shared" si="11"/>
        <v>5.6</v>
      </c>
      <c r="G376">
        <v>3.5999999999999999E-3</v>
      </c>
    </row>
    <row r="377" spans="2:8" x14ac:dyDescent="0.25">
      <c r="B377" s="2">
        <v>93</v>
      </c>
      <c r="C377">
        <f>H377/14.7</f>
        <v>134.96598639455783</v>
      </c>
      <c r="E377" s="1">
        <f t="shared" si="10"/>
        <v>5.1087499999999997</v>
      </c>
      <c r="F377">
        <f t="shared" si="11"/>
        <v>4.9800000000000004</v>
      </c>
      <c r="G377">
        <v>2.98E-3</v>
      </c>
      <c r="H377">
        <v>1984</v>
      </c>
    </row>
    <row r="378" spans="2:8" x14ac:dyDescent="0.25">
      <c r="B378" s="2">
        <v>93.3</v>
      </c>
      <c r="E378" s="1">
        <f t="shared" si="10"/>
        <v>5.18</v>
      </c>
      <c r="F378">
        <f t="shared" si="11"/>
        <v>4.4399999999999995</v>
      </c>
      <c r="G378">
        <v>2.4399999999999999E-3</v>
      </c>
    </row>
    <row r="379" spans="2:8" x14ac:dyDescent="0.25">
      <c r="B379" s="2">
        <v>93.5</v>
      </c>
      <c r="E379" s="1">
        <f t="shared" si="10"/>
        <v>5.1950000000000003</v>
      </c>
      <c r="F379">
        <f t="shared" si="11"/>
        <v>5.0999999999999996</v>
      </c>
      <c r="G379">
        <v>3.0999999999999999E-3</v>
      </c>
    </row>
    <row r="380" spans="2:8" x14ac:dyDescent="0.25">
      <c r="B380" s="2">
        <v>93.8</v>
      </c>
      <c r="E380" s="1">
        <f t="shared" si="10"/>
        <v>5.2812499999999991</v>
      </c>
      <c r="F380">
        <f t="shared" si="11"/>
        <v>5.87</v>
      </c>
      <c r="G380">
        <v>3.8700000000000002E-3</v>
      </c>
    </row>
    <row r="381" spans="2:8" x14ac:dyDescent="0.25">
      <c r="B381" s="2">
        <v>94</v>
      </c>
      <c r="E381" s="1">
        <f t="shared" si="10"/>
        <v>5.2949999999999999</v>
      </c>
      <c r="F381">
        <f t="shared" si="11"/>
        <v>5.1899999999999995</v>
      </c>
      <c r="G381">
        <v>3.1900000000000001E-3</v>
      </c>
    </row>
    <row r="382" spans="2:8" x14ac:dyDescent="0.25">
      <c r="B382" s="2">
        <v>94.3</v>
      </c>
      <c r="E382" s="1">
        <f t="shared" si="10"/>
        <v>5.2612499999999995</v>
      </c>
      <c r="F382">
        <f t="shared" si="11"/>
        <v>5.26</v>
      </c>
      <c r="G382">
        <v>3.2599999999999999E-3</v>
      </c>
    </row>
    <row r="383" spans="2:8" x14ac:dyDescent="0.25">
      <c r="B383" s="2">
        <v>94.5</v>
      </c>
      <c r="E383" s="1">
        <f t="shared" ref="E383:E411" si="12">(F375+F376+F377+F378+F379+F380+F381+F382)/8</f>
        <v>5.2737499999999997</v>
      </c>
      <c r="F383">
        <f t="shared" si="11"/>
        <v>5.6899999999999995</v>
      </c>
      <c r="G383">
        <v>3.6900000000000001E-3</v>
      </c>
    </row>
    <row r="384" spans="2:8" x14ac:dyDescent="0.25">
      <c r="B384" s="2">
        <v>94.8</v>
      </c>
      <c r="E384" s="1">
        <f t="shared" si="12"/>
        <v>5.2662499999999994</v>
      </c>
      <c r="F384">
        <f t="shared" si="11"/>
        <v>7.04</v>
      </c>
      <c r="G384">
        <v>5.0400000000000002E-3</v>
      </c>
    </row>
    <row r="385" spans="2:7" x14ac:dyDescent="0.25">
      <c r="B385" s="2">
        <v>95</v>
      </c>
      <c r="E385" s="1">
        <f t="shared" si="12"/>
        <v>5.4462499999999991</v>
      </c>
      <c r="F385">
        <f t="shared" si="11"/>
        <v>5.6400000000000006</v>
      </c>
      <c r="G385">
        <v>3.64E-3</v>
      </c>
    </row>
    <row r="386" spans="2:7" x14ac:dyDescent="0.25">
      <c r="B386" s="2">
        <v>95.3</v>
      </c>
      <c r="E386" s="1">
        <f t="shared" si="12"/>
        <v>5.5287499999999996</v>
      </c>
      <c r="F386">
        <f t="shared" si="11"/>
        <v>5.91</v>
      </c>
      <c r="G386">
        <v>3.9100000000000003E-3</v>
      </c>
    </row>
    <row r="387" spans="2:7" x14ac:dyDescent="0.25">
      <c r="B387" s="2">
        <v>95.5</v>
      </c>
      <c r="E387" s="1">
        <f t="shared" si="12"/>
        <v>5.7124999999999986</v>
      </c>
      <c r="F387">
        <f t="shared" si="11"/>
        <v>5.76</v>
      </c>
      <c r="G387">
        <v>3.7599999999999999E-3</v>
      </c>
    </row>
    <row r="388" spans="2:7" x14ac:dyDescent="0.25">
      <c r="B388" s="2">
        <v>95.8</v>
      </c>
      <c r="E388" s="1">
        <f t="shared" si="12"/>
        <v>5.794999999999999</v>
      </c>
      <c r="F388">
        <f t="shared" si="11"/>
        <v>5.7100000000000009</v>
      </c>
      <c r="G388">
        <v>3.7100000000000002E-3</v>
      </c>
    </row>
    <row r="389" spans="2:7" x14ac:dyDescent="0.25">
      <c r="B389" s="2">
        <v>96</v>
      </c>
      <c r="E389" s="1">
        <f t="shared" si="12"/>
        <v>5.7750000000000004</v>
      </c>
      <c r="F389">
        <f t="shared" si="11"/>
        <v>6.5900000000000007</v>
      </c>
      <c r="G389">
        <v>4.5900000000000003E-3</v>
      </c>
    </row>
    <row r="390" spans="2:7" x14ac:dyDescent="0.25">
      <c r="B390" s="2">
        <v>96.3</v>
      </c>
      <c r="E390" s="1">
        <f t="shared" si="12"/>
        <v>5.95</v>
      </c>
      <c r="F390">
        <f t="shared" si="11"/>
        <v>6.81</v>
      </c>
      <c r="G390">
        <v>4.81E-3</v>
      </c>
    </row>
    <row r="391" spans="2:7" x14ac:dyDescent="0.25">
      <c r="B391" s="2">
        <v>96.5</v>
      </c>
      <c r="E391" s="1">
        <f t="shared" si="12"/>
        <v>6.1437500000000007</v>
      </c>
      <c r="F391">
        <f t="shared" si="11"/>
        <v>6.98</v>
      </c>
      <c r="G391">
        <v>4.9800000000000001E-3</v>
      </c>
    </row>
    <row r="392" spans="2:7" x14ac:dyDescent="0.25">
      <c r="B392" s="2">
        <v>96.8</v>
      </c>
      <c r="E392" s="1">
        <f t="shared" si="12"/>
        <v>6.3050000000000015</v>
      </c>
      <c r="F392">
        <f t="shared" ref="F392:F455" si="13">G392*1000+2</f>
        <v>6.83</v>
      </c>
      <c r="G392">
        <v>4.8300000000000001E-3</v>
      </c>
    </row>
    <row r="393" spans="2:7" x14ac:dyDescent="0.25">
      <c r="B393" s="2">
        <v>97</v>
      </c>
      <c r="E393" s="1">
        <f t="shared" si="12"/>
        <v>6.2787500000000005</v>
      </c>
      <c r="F393">
        <f t="shared" si="13"/>
        <v>6.4600000000000009</v>
      </c>
      <c r="G393">
        <v>4.4600000000000004E-3</v>
      </c>
    </row>
    <row r="394" spans="2:7" x14ac:dyDescent="0.25">
      <c r="B394" s="2">
        <v>97.3</v>
      </c>
      <c r="E394" s="1">
        <f t="shared" si="12"/>
        <v>6.3812500000000005</v>
      </c>
      <c r="F394">
        <f t="shared" si="13"/>
        <v>6.71</v>
      </c>
      <c r="G394">
        <v>4.7099999999999998E-3</v>
      </c>
    </row>
    <row r="395" spans="2:7" x14ac:dyDescent="0.25">
      <c r="B395" s="2">
        <v>97.5</v>
      </c>
      <c r="E395" s="1">
        <f t="shared" si="12"/>
        <v>6.4812500000000002</v>
      </c>
      <c r="F395">
        <f t="shared" si="13"/>
        <v>6.83</v>
      </c>
      <c r="G395">
        <v>4.8300000000000001E-3</v>
      </c>
    </row>
    <row r="396" spans="2:7" x14ac:dyDescent="0.25">
      <c r="B396" s="2">
        <v>97.8</v>
      </c>
      <c r="E396" s="1">
        <f t="shared" si="12"/>
        <v>6.6150000000000002</v>
      </c>
      <c r="F396">
        <f t="shared" si="13"/>
        <v>6.18</v>
      </c>
      <c r="G396">
        <v>4.1799999999999997E-3</v>
      </c>
    </row>
    <row r="397" spans="2:7" x14ac:dyDescent="0.25">
      <c r="B397" s="2">
        <v>98</v>
      </c>
      <c r="E397" s="1">
        <f t="shared" si="12"/>
        <v>6.6737500000000001</v>
      </c>
      <c r="F397">
        <f t="shared" si="13"/>
        <v>6.26</v>
      </c>
      <c r="G397">
        <v>4.2599999999999999E-3</v>
      </c>
    </row>
    <row r="398" spans="2:7" x14ac:dyDescent="0.25">
      <c r="B398" s="2">
        <v>98.3</v>
      </c>
      <c r="E398" s="1">
        <f t="shared" si="12"/>
        <v>6.6324999999999994</v>
      </c>
      <c r="F398">
        <f t="shared" si="13"/>
        <v>4.75</v>
      </c>
      <c r="G398">
        <v>2.7499999999999998E-3</v>
      </c>
    </row>
    <row r="399" spans="2:7" x14ac:dyDescent="0.25">
      <c r="B399" s="2">
        <v>98.5</v>
      </c>
      <c r="E399" s="1">
        <f t="shared" si="12"/>
        <v>6.375</v>
      </c>
      <c r="F399">
        <f t="shared" si="13"/>
        <v>5.0999999999999996</v>
      </c>
      <c r="G399">
        <v>3.0999999999999999E-3</v>
      </c>
    </row>
    <row r="400" spans="2:7" x14ac:dyDescent="0.25">
      <c r="B400" s="2">
        <v>98.8</v>
      </c>
      <c r="E400" s="1">
        <f t="shared" si="12"/>
        <v>6.14</v>
      </c>
      <c r="F400">
        <f t="shared" si="13"/>
        <v>4.96</v>
      </c>
      <c r="G400">
        <v>2.96E-3</v>
      </c>
    </row>
    <row r="401" spans="2:8" x14ac:dyDescent="0.25">
      <c r="B401" s="2">
        <v>99</v>
      </c>
      <c r="E401" s="1">
        <f t="shared" si="12"/>
        <v>5.90625</v>
      </c>
      <c r="F401">
        <f t="shared" si="13"/>
        <v>5.03</v>
      </c>
      <c r="G401">
        <v>3.0300000000000001E-3</v>
      </c>
    </row>
    <row r="402" spans="2:8" x14ac:dyDescent="0.25">
      <c r="B402" s="2">
        <v>99.3</v>
      </c>
      <c r="E402" s="1">
        <f t="shared" si="12"/>
        <v>5.7275</v>
      </c>
      <c r="F402">
        <f t="shared" si="13"/>
        <v>5.24</v>
      </c>
      <c r="G402">
        <v>3.2399999999999998E-3</v>
      </c>
    </row>
    <row r="403" spans="2:8" x14ac:dyDescent="0.25">
      <c r="B403" s="2">
        <v>99.5</v>
      </c>
      <c r="E403" s="1">
        <f t="shared" si="12"/>
        <v>5.5437500000000002</v>
      </c>
      <c r="F403">
        <f t="shared" si="13"/>
        <v>5.32</v>
      </c>
      <c r="G403">
        <v>3.32E-3</v>
      </c>
    </row>
    <row r="404" spans="2:8" x14ac:dyDescent="0.25">
      <c r="B404" s="2">
        <v>99.8</v>
      </c>
      <c r="E404" s="1">
        <f t="shared" si="12"/>
        <v>5.3550000000000004</v>
      </c>
      <c r="F404">
        <f t="shared" si="13"/>
        <v>5.2799999999999994</v>
      </c>
      <c r="G404">
        <v>3.2799999999999999E-3</v>
      </c>
    </row>
    <row r="405" spans="2:8" x14ac:dyDescent="0.25">
      <c r="B405" s="2">
        <v>100</v>
      </c>
      <c r="E405" s="1">
        <f t="shared" si="12"/>
        <v>5.2425000000000006</v>
      </c>
      <c r="F405">
        <f t="shared" si="13"/>
        <v>4.9000000000000004</v>
      </c>
      <c r="G405">
        <v>2.8999999999999998E-3</v>
      </c>
    </row>
    <row r="406" spans="2:8" x14ac:dyDescent="0.25">
      <c r="B406" s="2">
        <v>100</v>
      </c>
      <c r="E406" s="1">
        <f t="shared" si="12"/>
        <v>5.0724999999999998</v>
      </c>
      <c r="F406">
        <f t="shared" si="13"/>
        <v>7.26</v>
      </c>
      <c r="G406">
        <v>5.2599999999999999E-3</v>
      </c>
    </row>
    <row r="407" spans="2:8" x14ac:dyDescent="0.25">
      <c r="B407" s="2">
        <v>101</v>
      </c>
      <c r="E407" s="1">
        <f t="shared" si="12"/>
        <v>5.3862499999999995</v>
      </c>
      <c r="F407">
        <f t="shared" si="13"/>
        <v>10.370000000000001</v>
      </c>
      <c r="G407">
        <v>8.3700000000000007E-3</v>
      </c>
    </row>
    <row r="408" spans="2:8" x14ac:dyDescent="0.25">
      <c r="B408" s="2">
        <v>101</v>
      </c>
      <c r="E408" s="1">
        <f t="shared" si="12"/>
        <v>6.0449999999999999</v>
      </c>
      <c r="F408">
        <f t="shared" si="13"/>
        <v>13.9</v>
      </c>
      <c r="G408">
        <v>1.1900000000000001E-2</v>
      </c>
    </row>
    <row r="409" spans="2:8" x14ac:dyDescent="0.25">
      <c r="B409" s="2">
        <v>101</v>
      </c>
      <c r="E409" s="1">
        <f t="shared" si="12"/>
        <v>7.1624999999999988</v>
      </c>
      <c r="F409">
        <f t="shared" si="13"/>
        <v>6.05</v>
      </c>
      <c r="G409">
        <v>4.0499999999999998E-3</v>
      </c>
    </row>
    <row r="410" spans="2:8" x14ac:dyDescent="0.25">
      <c r="B410" s="2">
        <v>101</v>
      </c>
      <c r="E410" s="1">
        <f t="shared" si="12"/>
        <v>7.29</v>
      </c>
      <c r="F410">
        <f t="shared" si="13"/>
        <v>5.62</v>
      </c>
      <c r="G410">
        <v>3.62E-3</v>
      </c>
    </row>
    <row r="411" spans="2:8" x14ac:dyDescent="0.25">
      <c r="B411" s="2">
        <v>102</v>
      </c>
      <c r="E411" s="1">
        <f t="shared" si="12"/>
        <v>7.3374999999999986</v>
      </c>
      <c r="F411">
        <f t="shared" si="13"/>
        <v>7.29</v>
      </c>
      <c r="G411">
        <v>5.2900000000000004E-3</v>
      </c>
    </row>
    <row r="412" spans="2:8" x14ac:dyDescent="0.25">
      <c r="B412" s="2">
        <v>102</v>
      </c>
      <c r="E412" s="1">
        <f>(F404+F405+F406+F407+F408+F409+F410+F411)/8</f>
        <v>7.5837499999999993</v>
      </c>
      <c r="F412">
        <f t="shared" si="13"/>
        <v>6.37</v>
      </c>
      <c r="G412">
        <v>4.3699999999999998E-3</v>
      </c>
    </row>
    <row r="413" spans="2:8" x14ac:dyDescent="0.25">
      <c r="B413" s="2">
        <v>102</v>
      </c>
      <c r="C413">
        <f>H413/14.7</f>
        <v>134.96598639455783</v>
      </c>
      <c r="E413" s="1">
        <f>(F405+F406+F407+F408+F409+F410+F411+F412)/8</f>
        <v>7.7199999999999989</v>
      </c>
      <c r="F413">
        <f t="shared" si="13"/>
        <v>7.67</v>
      </c>
      <c r="G413">
        <v>5.6699999999999997E-3</v>
      </c>
      <c r="H413">
        <v>1984</v>
      </c>
    </row>
    <row r="414" spans="2:8" x14ac:dyDescent="0.25">
      <c r="B414" s="2">
        <v>102</v>
      </c>
      <c r="E414" s="1">
        <f t="shared" ref="E414:E477" si="14">(F406+F407+F408+F409+F410+F411+F412+F413)/8</f>
        <v>8.0662499999999984</v>
      </c>
      <c r="F414">
        <f t="shared" si="13"/>
        <v>5.87</v>
      </c>
      <c r="G414">
        <v>3.8700000000000002E-3</v>
      </c>
    </row>
    <row r="415" spans="2:8" x14ac:dyDescent="0.25">
      <c r="B415" s="2">
        <v>103</v>
      </c>
      <c r="E415" s="1">
        <f t="shared" si="14"/>
        <v>7.8925000000000001</v>
      </c>
      <c r="F415">
        <f t="shared" si="13"/>
        <v>4.6099999999999994</v>
      </c>
      <c r="G415">
        <v>2.6099999999999999E-3</v>
      </c>
    </row>
    <row r="416" spans="2:8" x14ac:dyDescent="0.25">
      <c r="B416" s="2">
        <v>103</v>
      </c>
      <c r="E416" s="1">
        <f t="shared" si="14"/>
        <v>7.1724999999999994</v>
      </c>
      <c r="F416">
        <f t="shared" si="13"/>
        <v>8.25</v>
      </c>
      <c r="G416">
        <v>6.2500000000000003E-3</v>
      </c>
    </row>
    <row r="417" spans="2:7" x14ac:dyDescent="0.25">
      <c r="B417" s="2">
        <v>103</v>
      </c>
      <c r="E417" s="1">
        <f t="shared" si="14"/>
        <v>6.4662499999999996</v>
      </c>
      <c r="F417">
        <f t="shared" si="13"/>
        <v>4.7300000000000004</v>
      </c>
      <c r="G417">
        <v>2.7299999999999998E-3</v>
      </c>
    </row>
    <row r="418" spans="2:7" x14ac:dyDescent="0.25">
      <c r="B418" s="2">
        <v>103</v>
      </c>
      <c r="E418" s="1">
        <f t="shared" si="14"/>
        <v>6.3012499999999996</v>
      </c>
      <c r="F418">
        <f t="shared" si="13"/>
        <v>5.7200000000000006</v>
      </c>
      <c r="G418">
        <v>3.7200000000000002E-3</v>
      </c>
    </row>
    <row r="419" spans="2:7" x14ac:dyDescent="0.25">
      <c r="B419" s="2">
        <v>104</v>
      </c>
      <c r="E419" s="1">
        <f t="shared" si="14"/>
        <v>6.3137500000000006</v>
      </c>
      <c r="F419">
        <f t="shared" si="13"/>
        <v>6.7200000000000006</v>
      </c>
      <c r="G419">
        <v>4.7200000000000002E-3</v>
      </c>
    </row>
    <row r="420" spans="2:7" x14ac:dyDescent="0.25">
      <c r="B420" s="2">
        <v>104</v>
      </c>
      <c r="E420" s="1">
        <f t="shared" si="14"/>
        <v>6.2424999999999997</v>
      </c>
      <c r="F420">
        <f t="shared" si="13"/>
        <v>4.47</v>
      </c>
      <c r="G420">
        <v>2.47E-3</v>
      </c>
    </row>
    <row r="421" spans="2:7" x14ac:dyDescent="0.25">
      <c r="B421" s="2">
        <v>104</v>
      </c>
      <c r="E421" s="1">
        <f t="shared" si="14"/>
        <v>6.0049999999999999</v>
      </c>
      <c r="F421">
        <f t="shared" si="13"/>
        <v>4.0600000000000005</v>
      </c>
      <c r="G421">
        <v>2.0600000000000002E-3</v>
      </c>
    </row>
    <row r="422" spans="2:7" x14ac:dyDescent="0.25">
      <c r="B422" s="2">
        <v>104</v>
      </c>
      <c r="E422" s="1">
        <f t="shared" si="14"/>
        <v>5.55375</v>
      </c>
      <c r="F422">
        <f t="shared" si="13"/>
        <v>5.16</v>
      </c>
      <c r="G422">
        <v>3.16E-3</v>
      </c>
    </row>
    <row r="423" spans="2:7" x14ac:dyDescent="0.25">
      <c r="B423" s="2">
        <v>105</v>
      </c>
      <c r="E423" s="1">
        <f t="shared" si="14"/>
        <v>5.4649999999999999</v>
      </c>
      <c r="F423">
        <f t="shared" si="13"/>
        <v>5.42</v>
      </c>
      <c r="G423">
        <v>3.4199999999999999E-3</v>
      </c>
    </row>
    <row r="424" spans="2:7" x14ac:dyDescent="0.25">
      <c r="B424" s="2">
        <v>105</v>
      </c>
      <c r="E424" s="1">
        <f t="shared" si="14"/>
        <v>5.5662500000000001</v>
      </c>
      <c r="F424">
        <f t="shared" si="13"/>
        <v>5.67</v>
      </c>
      <c r="G424">
        <v>3.6700000000000001E-3</v>
      </c>
    </row>
    <row r="425" spans="2:7" x14ac:dyDescent="0.25">
      <c r="B425" s="2">
        <v>105</v>
      </c>
      <c r="E425" s="1">
        <f t="shared" si="14"/>
        <v>5.2437500000000004</v>
      </c>
      <c r="F425">
        <f t="shared" si="13"/>
        <v>6.97</v>
      </c>
      <c r="G425">
        <v>4.9699999999999996E-3</v>
      </c>
    </row>
    <row r="426" spans="2:7" x14ac:dyDescent="0.25">
      <c r="B426" s="2">
        <v>105</v>
      </c>
      <c r="E426" s="1">
        <f t="shared" si="14"/>
        <v>5.5237499999999997</v>
      </c>
      <c r="F426">
        <f t="shared" si="13"/>
        <v>7.17</v>
      </c>
      <c r="G426">
        <v>5.1700000000000001E-3</v>
      </c>
    </row>
    <row r="427" spans="2:7" x14ac:dyDescent="0.25">
      <c r="B427" s="2">
        <v>106</v>
      </c>
      <c r="E427" s="1">
        <f t="shared" si="14"/>
        <v>5.705000000000001</v>
      </c>
      <c r="F427">
        <f t="shared" si="13"/>
        <v>7.96</v>
      </c>
      <c r="G427">
        <v>5.96E-3</v>
      </c>
    </row>
    <row r="428" spans="2:7" x14ac:dyDescent="0.25">
      <c r="B428" s="2">
        <v>106</v>
      </c>
      <c r="E428" s="1">
        <f t="shared" si="14"/>
        <v>5.86</v>
      </c>
      <c r="F428">
        <f t="shared" si="13"/>
        <v>5.8100000000000005</v>
      </c>
      <c r="G428">
        <v>3.81E-3</v>
      </c>
    </row>
    <row r="429" spans="2:7" x14ac:dyDescent="0.25">
      <c r="B429" s="2">
        <v>106</v>
      </c>
      <c r="E429" s="1">
        <f t="shared" si="14"/>
        <v>6.0275000000000007</v>
      </c>
      <c r="F429">
        <f t="shared" si="13"/>
        <v>9.68</v>
      </c>
      <c r="G429">
        <v>7.6800000000000002E-3</v>
      </c>
    </row>
    <row r="430" spans="2:7" x14ac:dyDescent="0.25">
      <c r="B430" s="2">
        <v>106</v>
      </c>
      <c r="E430" s="1">
        <f t="shared" si="14"/>
        <v>6.73</v>
      </c>
      <c r="F430">
        <f t="shared" si="13"/>
        <v>10.17</v>
      </c>
      <c r="G430">
        <v>8.1700000000000002E-3</v>
      </c>
    </row>
    <row r="431" spans="2:7" x14ac:dyDescent="0.25">
      <c r="B431" s="2">
        <v>107</v>
      </c>
      <c r="E431" s="1">
        <f t="shared" si="14"/>
        <v>7.3562500000000002</v>
      </c>
      <c r="F431">
        <f t="shared" si="13"/>
        <v>7.05</v>
      </c>
      <c r="G431">
        <v>5.0499999999999998E-3</v>
      </c>
    </row>
    <row r="432" spans="2:7" x14ac:dyDescent="0.25">
      <c r="B432" s="2">
        <v>107</v>
      </c>
      <c r="E432" s="1">
        <f t="shared" si="14"/>
        <v>7.5600000000000005</v>
      </c>
      <c r="F432">
        <f t="shared" si="13"/>
        <v>8.89</v>
      </c>
      <c r="G432">
        <v>6.8900000000000003E-3</v>
      </c>
    </row>
    <row r="433" spans="2:7" x14ac:dyDescent="0.25">
      <c r="B433" s="2">
        <v>107</v>
      </c>
      <c r="E433" s="1">
        <f t="shared" si="14"/>
        <v>7.9625000000000004</v>
      </c>
      <c r="F433">
        <f t="shared" si="13"/>
        <v>5.95</v>
      </c>
      <c r="G433">
        <v>3.9500000000000004E-3</v>
      </c>
    </row>
    <row r="434" spans="2:7" x14ac:dyDescent="0.25">
      <c r="B434" s="2">
        <v>107</v>
      </c>
      <c r="E434" s="1">
        <f t="shared" si="14"/>
        <v>7.835</v>
      </c>
      <c r="F434">
        <f t="shared" si="13"/>
        <v>5.9</v>
      </c>
      <c r="G434">
        <v>3.8999999999999998E-3</v>
      </c>
    </row>
    <row r="435" spans="2:7" x14ac:dyDescent="0.25">
      <c r="B435" s="2">
        <v>108</v>
      </c>
      <c r="E435" s="1">
        <f t="shared" si="14"/>
        <v>7.6762499999999996</v>
      </c>
      <c r="F435">
        <f t="shared" si="13"/>
        <v>6.41</v>
      </c>
      <c r="G435">
        <v>4.4099999999999999E-3</v>
      </c>
    </row>
    <row r="436" spans="2:7" x14ac:dyDescent="0.25">
      <c r="B436" s="2">
        <v>108</v>
      </c>
      <c r="E436" s="1">
        <f t="shared" si="14"/>
        <v>7.4824999999999999</v>
      </c>
      <c r="F436">
        <f t="shared" si="13"/>
        <v>6.34</v>
      </c>
      <c r="G436">
        <v>4.3400000000000001E-3</v>
      </c>
    </row>
    <row r="437" spans="2:7" x14ac:dyDescent="0.25">
      <c r="B437" s="2">
        <v>108</v>
      </c>
      <c r="E437" s="1">
        <f t="shared" si="14"/>
        <v>7.5487500000000018</v>
      </c>
      <c r="F437">
        <f t="shared" si="13"/>
        <v>5.9399999999999995</v>
      </c>
      <c r="G437">
        <v>3.9399999999999999E-3</v>
      </c>
    </row>
    <row r="438" spans="2:7" x14ac:dyDescent="0.25">
      <c r="B438" s="2">
        <v>108</v>
      </c>
      <c r="E438" s="1">
        <f t="shared" si="14"/>
        <v>7.0812500000000007</v>
      </c>
      <c r="F438">
        <f t="shared" si="13"/>
        <v>6.08</v>
      </c>
      <c r="G438">
        <v>4.0800000000000003E-3</v>
      </c>
    </row>
    <row r="439" spans="2:7" x14ac:dyDescent="0.25">
      <c r="B439" s="2">
        <v>109</v>
      </c>
      <c r="E439" s="1">
        <f t="shared" si="14"/>
        <v>6.57</v>
      </c>
      <c r="F439">
        <f t="shared" si="13"/>
        <v>5.2</v>
      </c>
      <c r="G439">
        <v>3.2000000000000002E-3</v>
      </c>
    </row>
    <row r="440" spans="2:7" x14ac:dyDescent="0.25">
      <c r="B440" s="2">
        <v>109</v>
      </c>
      <c r="E440" s="1">
        <f t="shared" si="14"/>
        <v>6.3387500000000001</v>
      </c>
      <c r="F440">
        <f t="shared" si="13"/>
        <v>5.1899999999999995</v>
      </c>
      <c r="G440">
        <v>3.1900000000000001E-3</v>
      </c>
    </row>
    <row r="441" spans="2:7" x14ac:dyDescent="0.25">
      <c r="B441" s="2">
        <v>109</v>
      </c>
      <c r="E441" s="1">
        <f t="shared" si="14"/>
        <v>5.8762499999999998</v>
      </c>
      <c r="F441">
        <f t="shared" si="13"/>
        <v>5.5500000000000007</v>
      </c>
      <c r="G441">
        <v>3.5500000000000002E-3</v>
      </c>
    </row>
    <row r="442" spans="2:7" x14ac:dyDescent="0.25">
      <c r="B442" s="2">
        <v>109</v>
      </c>
      <c r="E442" s="1">
        <f t="shared" si="14"/>
        <v>5.8262499999999999</v>
      </c>
      <c r="F442">
        <f t="shared" si="13"/>
        <v>10</v>
      </c>
      <c r="G442">
        <v>8.0000000000000002E-3</v>
      </c>
    </row>
    <row r="443" spans="2:7" x14ac:dyDescent="0.25">
      <c r="B443" s="2">
        <v>110</v>
      </c>
      <c r="E443" s="1">
        <f t="shared" si="14"/>
        <v>6.3387499999999992</v>
      </c>
      <c r="F443">
        <f t="shared" si="13"/>
        <v>7.07</v>
      </c>
      <c r="G443">
        <v>5.0699999999999999E-3</v>
      </c>
    </row>
    <row r="444" spans="2:7" x14ac:dyDescent="0.25">
      <c r="B444" s="2">
        <v>110</v>
      </c>
      <c r="E444" s="1">
        <f t="shared" si="14"/>
        <v>6.4212499999999997</v>
      </c>
      <c r="F444">
        <f t="shared" si="13"/>
        <v>19.100000000000001</v>
      </c>
      <c r="G444">
        <v>1.7100000000000001E-2</v>
      </c>
    </row>
    <row r="445" spans="2:7" x14ac:dyDescent="0.25">
      <c r="B445" s="2">
        <v>110</v>
      </c>
      <c r="E445" s="1">
        <f t="shared" si="14"/>
        <v>8.0162499999999994</v>
      </c>
      <c r="F445">
        <f t="shared" si="13"/>
        <v>7.8100000000000005</v>
      </c>
      <c r="G445">
        <v>5.8100000000000001E-3</v>
      </c>
    </row>
    <row r="446" spans="2:7" x14ac:dyDescent="0.25">
      <c r="B446" s="2">
        <v>110</v>
      </c>
      <c r="E446" s="1">
        <f t="shared" si="14"/>
        <v>8.25</v>
      </c>
      <c r="F446">
        <f t="shared" si="13"/>
        <v>6.08</v>
      </c>
      <c r="G446">
        <v>4.0800000000000003E-3</v>
      </c>
    </row>
    <row r="447" spans="2:7" x14ac:dyDescent="0.25">
      <c r="B447" s="2">
        <v>111</v>
      </c>
      <c r="E447" s="1">
        <f t="shared" si="14"/>
        <v>8.2500000000000018</v>
      </c>
      <c r="F447">
        <f t="shared" si="13"/>
        <v>5.73</v>
      </c>
      <c r="G447">
        <v>3.7299999999999998E-3</v>
      </c>
    </row>
    <row r="448" spans="2:7" x14ac:dyDescent="0.25">
      <c r="B448" s="2">
        <v>111</v>
      </c>
      <c r="E448" s="1">
        <f t="shared" si="14"/>
        <v>8.3162500000000001</v>
      </c>
      <c r="F448">
        <f t="shared" si="13"/>
        <v>6.08</v>
      </c>
      <c r="G448">
        <v>4.0800000000000003E-3</v>
      </c>
    </row>
    <row r="449" spans="2:7" x14ac:dyDescent="0.25">
      <c r="B449" s="2">
        <v>111</v>
      </c>
      <c r="E449" s="1">
        <f t="shared" si="14"/>
        <v>8.4275000000000002</v>
      </c>
      <c r="F449">
        <f t="shared" si="13"/>
        <v>6.5</v>
      </c>
      <c r="G449">
        <v>4.4999999999999997E-3</v>
      </c>
    </row>
    <row r="450" spans="2:7" x14ac:dyDescent="0.25">
      <c r="B450" s="2">
        <v>111</v>
      </c>
      <c r="E450" s="1">
        <f t="shared" si="14"/>
        <v>8.5462500000000006</v>
      </c>
      <c r="F450">
        <f t="shared" si="13"/>
        <v>6.61</v>
      </c>
      <c r="G450">
        <v>4.6100000000000004E-3</v>
      </c>
    </row>
    <row r="451" spans="2:7" x14ac:dyDescent="0.25">
      <c r="B451" s="2">
        <v>112</v>
      </c>
      <c r="E451" s="1">
        <f t="shared" si="14"/>
        <v>8.1225000000000005</v>
      </c>
      <c r="F451">
        <f t="shared" si="13"/>
        <v>9.1999999999999993</v>
      </c>
      <c r="G451">
        <v>7.1999999999999998E-3</v>
      </c>
    </row>
    <row r="452" spans="2:7" x14ac:dyDescent="0.25">
      <c r="B452" s="2">
        <v>112</v>
      </c>
      <c r="E452" s="1">
        <f t="shared" si="14"/>
        <v>8.3887499999999999</v>
      </c>
      <c r="F452">
        <f t="shared" si="13"/>
        <v>5.67</v>
      </c>
      <c r="G452">
        <v>3.6700000000000001E-3</v>
      </c>
    </row>
    <row r="453" spans="2:7" x14ac:dyDescent="0.25">
      <c r="B453" s="2">
        <v>112</v>
      </c>
      <c r="E453" s="1">
        <f t="shared" si="14"/>
        <v>6.7100000000000009</v>
      </c>
      <c r="F453">
        <f t="shared" si="13"/>
        <v>6.77</v>
      </c>
      <c r="G453">
        <v>4.7699999999999999E-3</v>
      </c>
    </row>
    <row r="454" spans="2:7" x14ac:dyDescent="0.25">
      <c r="B454" s="2">
        <v>112</v>
      </c>
      <c r="E454" s="1">
        <f t="shared" si="14"/>
        <v>6.58</v>
      </c>
      <c r="F454">
        <f t="shared" si="13"/>
        <v>7.37</v>
      </c>
      <c r="G454">
        <v>5.3699999999999998E-3</v>
      </c>
    </row>
    <row r="455" spans="2:7" x14ac:dyDescent="0.25">
      <c r="B455" s="2">
        <v>113</v>
      </c>
      <c r="E455" s="1">
        <f t="shared" si="14"/>
        <v>6.74125</v>
      </c>
      <c r="F455">
        <f t="shared" si="13"/>
        <v>5.7200000000000006</v>
      </c>
      <c r="G455">
        <v>3.7200000000000002E-3</v>
      </c>
    </row>
    <row r="456" spans="2:7" x14ac:dyDescent="0.25">
      <c r="B456" s="2">
        <v>113</v>
      </c>
      <c r="E456" s="1">
        <f t="shared" si="14"/>
        <v>6.7399999999999993</v>
      </c>
      <c r="F456">
        <f t="shared" ref="F456:F519" si="15">G456*1000+2</f>
        <v>5.86</v>
      </c>
      <c r="G456">
        <v>3.8600000000000001E-3</v>
      </c>
    </row>
    <row r="457" spans="2:7" x14ac:dyDescent="0.25">
      <c r="B457" s="2">
        <v>113</v>
      </c>
      <c r="E457" s="1">
        <f t="shared" si="14"/>
        <v>6.7124999999999995</v>
      </c>
      <c r="F457">
        <f t="shared" si="15"/>
        <v>4.8900000000000006</v>
      </c>
      <c r="G457">
        <v>2.8900000000000002E-3</v>
      </c>
    </row>
    <row r="458" spans="2:7" x14ac:dyDescent="0.25">
      <c r="B458" s="2">
        <v>113</v>
      </c>
      <c r="E458" s="1">
        <f t="shared" si="14"/>
        <v>6.5112499999999995</v>
      </c>
      <c r="F458">
        <f t="shared" si="15"/>
        <v>5.82</v>
      </c>
      <c r="G458">
        <v>3.82E-3</v>
      </c>
    </row>
    <row r="459" spans="2:7" x14ac:dyDescent="0.25">
      <c r="B459" s="2">
        <v>114</v>
      </c>
      <c r="E459" s="1">
        <f t="shared" si="14"/>
        <v>6.4125000000000005</v>
      </c>
      <c r="F459">
        <f t="shared" si="15"/>
        <v>7.94</v>
      </c>
      <c r="G459">
        <v>5.94E-3</v>
      </c>
    </row>
    <row r="460" spans="2:7" x14ac:dyDescent="0.25">
      <c r="B460" s="2">
        <v>114</v>
      </c>
      <c r="E460" s="1">
        <f t="shared" si="14"/>
        <v>6.2549999999999999</v>
      </c>
      <c r="F460">
        <f t="shared" si="15"/>
        <v>10.45</v>
      </c>
      <c r="G460">
        <v>8.4499999999999992E-3</v>
      </c>
    </row>
    <row r="461" spans="2:7" x14ac:dyDescent="0.25">
      <c r="B461" s="2">
        <v>114</v>
      </c>
      <c r="E461" s="1">
        <f t="shared" si="14"/>
        <v>6.8524999999999991</v>
      </c>
      <c r="F461">
        <f t="shared" si="15"/>
        <v>3.34</v>
      </c>
      <c r="G461" s="4">
        <v>1.34E-3</v>
      </c>
    </row>
    <row r="462" spans="2:7" x14ac:dyDescent="0.25">
      <c r="B462" s="2">
        <v>114</v>
      </c>
      <c r="E462" s="1">
        <f>(F454+F455+F456+F457+F458+F459+F460+F461)/8</f>
        <v>6.4237500000000001</v>
      </c>
      <c r="F462">
        <f t="shared" si="15"/>
        <v>11.25</v>
      </c>
      <c r="G462">
        <v>9.2499999999999995E-3</v>
      </c>
    </row>
    <row r="463" spans="2:7" x14ac:dyDescent="0.25">
      <c r="B463" s="2">
        <v>115</v>
      </c>
      <c r="E463" s="1">
        <f t="shared" si="14"/>
        <v>6.9087500000000013</v>
      </c>
      <c r="F463">
        <f t="shared" si="15"/>
        <v>3.38</v>
      </c>
      <c r="G463" s="4">
        <v>1.3799999999999999E-3</v>
      </c>
    </row>
    <row r="464" spans="2:7" x14ac:dyDescent="0.25">
      <c r="B464" s="2">
        <v>115</v>
      </c>
      <c r="E464" s="1">
        <f t="shared" si="14"/>
        <v>6.61625</v>
      </c>
      <c r="F464">
        <f t="shared" si="15"/>
        <v>13.6</v>
      </c>
      <c r="G464">
        <v>1.1599999999999999E-2</v>
      </c>
    </row>
    <row r="465" spans="2:7" x14ac:dyDescent="0.25">
      <c r="B465" s="2">
        <v>115</v>
      </c>
      <c r="E465" s="1">
        <f t="shared" si="14"/>
        <v>7.5837500000000002</v>
      </c>
      <c r="F465">
        <f t="shared" si="15"/>
        <v>3.81</v>
      </c>
      <c r="G465">
        <v>1.81E-3</v>
      </c>
    </row>
    <row r="466" spans="2:7" x14ac:dyDescent="0.25">
      <c r="B466" s="2">
        <v>115</v>
      </c>
      <c r="E466" s="1">
        <f t="shared" si="14"/>
        <v>7.4487500000000004</v>
      </c>
      <c r="F466">
        <f t="shared" si="15"/>
        <v>16.399999999999999</v>
      </c>
      <c r="G466">
        <v>1.44E-2</v>
      </c>
    </row>
    <row r="467" spans="2:7" x14ac:dyDescent="0.25">
      <c r="B467" s="2">
        <v>116</v>
      </c>
      <c r="E467" s="1">
        <f>(F459+F460+F461+F462+F463+F464+F465+F466)/8</f>
        <v>8.771250000000002</v>
      </c>
      <c r="F467">
        <f t="shared" si="15"/>
        <v>9.9600000000000009</v>
      </c>
      <c r="G467">
        <v>7.9600000000000001E-3</v>
      </c>
    </row>
    <row r="468" spans="2:7" x14ac:dyDescent="0.25">
      <c r="B468" s="2">
        <v>116</v>
      </c>
      <c r="E468" s="1">
        <f t="shared" si="14"/>
        <v>9.0237499999999997</v>
      </c>
      <c r="F468">
        <f t="shared" si="15"/>
        <v>7.8900000000000006</v>
      </c>
      <c r="G468">
        <v>5.8900000000000003E-3</v>
      </c>
    </row>
    <row r="469" spans="2:7" x14ac:dyDescent="0.25">
      <c r="B469" s="2">
        <v>116</v>
      </c>
      <c r="E469" s="1">
        <f t="shared" si="14"/>
        <v>8.7037499999999994</v>
      </c>
      <c r="F469">
        <f t="shared" si="15"/>
        <v>6.84</v>
      </c>
      <c r="G469">
        <v>4.8399999999999997E-3</v>
      </c>
    </row>
    <row r="470" spans="2:7" x14ac:dyDescent="0.25">
      <c r="B470" s="2">
        <v>116</v>
      </c>
      <c r="E470" s="1">
        <f t="shared" si="14"/>
        <v>9.1412499999999994</v>
      </c>
      <c r="F470">
        <f t="shared" si="15"/>
        <v>5.37</v>
      </c>
      <c r="G470">
        <v>3.3700000000000002E-3</v>
      </c>
    </row>
    <row r="471" spans="2:7" x14ac:dyDescent="0.25">
      <c r="B471" s="2">
        <v>117</v>
      </c>
      <c r="E471" s="1">
        <f t="shared" si="14"/>
        <v>8.40625</v>
      </c>
      <c r="F471">
        <f t="shared" si="15"/>
        <v>6.71</v>
      </c>
      <c r="G471">
        <v>4.7099999999999998E-3</v>
      </c>
    </row>
    <row r="472" spans="2:7" x14ac:dyDescent="0.25">
      <c r="B472" s="2">
        <v>117</v>
      </c>
      <c r="E472" s="1">
        <f t="shared" si="14"/>
        <v>8.8224999999999998</v>
      </c>
      <c r="F472">
        <f t="shared" si="15"/>
        <v>6.42</v>
      </c>
      <c r="G472">
        <v>4.4200000000000003E-3</v>
      </c>
    </row>
    <row r="473" spans="2:7" x14ac:dyDescent="0.25">
      <c r="B473" s="2">
        <v>117</v>
      </c>
      <c r="E473" s="1">
        <f t="shared" si="14"/>
        <v>7.9250000000000007</v>
      </c>
      <c r="F473">
        <f t="shared" si="15"/>
        <v>6.3</v>
      </c>
      <c r="G473">
        <v>4.3E-3</v>
      </c>
    </row>
    <row r="474" spans="2:7" x14ac:dyDescent="0.25">
      <c r="B474" s="2">
        <v>117</v>
      </c>
      <c r="E474" s="1">
        <f t="shared" si="14"/>
        <v>8.2362500000000001</v>
      </c>
      <c r="F474">
        <f t="shared" si="15"/>
        <v>5.56</v>
      </c>
      <c r="G474">
        <v>3.5599999999999998E-3</v>
      </c>
    </row>
    <row r="475" spans="2:7" x14ac:dyDescent="0.25">
      <c r="B475" s="2">
        <v>118</v>
      </c>
      <c r="E475" s="1">
        <f t="shared" si="14"/>
        <v>6.8812500000000005</v>
      </c>
      <c r="F475">
        <f t="shared" si="15"/>
        <v>8.82</v>
      </c>
      <c r="G475">
        <v>6.8199999999999997E-3</v>
      </c>
    </row>
    <row r="476" spans="2:7" x14ac:dyDescent="0.25">
      <c r="B476" s="2">
        <v>118</v>
      </c>
      <c r="E476" s="1">
        <f t="shared" si="14"/>
        <v>6.7387500000000005</v>
      </c>
      <c r="F476">
        <f t="shared" si="15"/>
        <v>10.91</v>
      </c>
      <c r="G476">
        <v>8.9099999999999995E-3</v>
      </c>
    </row>
    <row r="477" spans="2:7" x14ac:dyDescent="0.25">
      <c r="B477" s="2">
        <v>118</v>
      </c>
      <c r="E477" s="1">
        <f t="shared" si="14"/>
        <v>7.1162500000000009</v>
      </c>
      <c r="F477">
        <f t="shared" si="15"/>
        <v>9.81</v>
      </c>
      <c r="G477">
        <v>7.8100000000000001E-3</v>
      </c>
    </row>
    <row r="478" spans="2:7" x14ac:dyDescent="0.25">
      <c r="B478" s="2">
        <v>118</v>
      </c>
      <c r="E478" s="1">
        <f t="shared" ref="E478:E541" si="16">(F470+F471+F472+F473+F474+F475+F476+F477)/8</f>
        <v>7.4875000000000007</v>
      </c>
      <c r="F478">
        <f t="shared" si="15"/>
        <v>8.9400000000000013</v>
      </c>
      <c r="G478">
        <v>6.94E-3</v>
      </c>
    </row>
    <row r="479" spans="2:7" x14ac:dyDescent="0.25">
      <c r="B479" s="2">
        <v>119</v>
      </c>
      <c r="E479" s="1">
        <f t="shared" si="16"/>
        <v>7.9337499999999999</v>
      </c>
      <c r="F479">
        <f t="shared" si="15"/>
        <v>8.61</v>
      </c>
      <c r="G479">
        <v>6.6100000000000004E-3</v>
      </c>
    </row>
    <row r="480" spans="2:7" x14ac:dyDescent="0.25">
      <c r="B480" s="2">
        <v>119</v>
      </c>
      <c r="E480" s="1">
        <f t="shared" si="16"/>
        <v>8.1712500000000006</v>
      </c>
      <c r="F480">
        <f t="shared" si="15"/>
        <v>7.18</v>
      </c>
      <c r="G480">
        <v>5.1799999999999997E-3</v>
      </c>
    </row>
    <row r="481" spans="2:8" x14ac:dyDescent="0.25">
      <c r="B481" s="2">
        <v>119</v>
      </c>
      <c r="E481" s="1">
        <f t="shared" si="16"/>
        <v>8.2662499999999994</v>
      </c>
      <c r="F481">
        <f t="shared" si="15"/>
        <v>5.6</v>
      </c>
      <c r="G481">
        <v>3.5999999999999999E-3</v>
      </c>
    </row>
    <row r="482" spans="2:8" x14ac:dyDescent="0.25">
      <c r="B482" s="2">
        <v>119</v>
      </c>
      <c r="E482" s="1">
        <f t="shared" si="16"/>
        <v>8.1787500000000009</v>
      </c>
      <c r="F482">
        <f t="shared" si="15"/>
        <v>5.49</v>
      </c>
      <c r="G482">
        <v>3.49E-3</v>
      </c>
    </row>
    <row r="483" spans="2:8" x14ac:dyDescent="0.25">
      <c r="B483" s="2">
        <v>120</v>
      </c>
      <c r="C483">
        <f>H483/14.7</f>
        <v>134.96598639455783</v>
      </c>
      <c r="E483" s="1">
        <f t="shared" si="16"/>
        <v>8.17</v>
      </c>
      <c r="F483">
        <f t="shared" si="15"/>
        <v>5.57</v>
      </c>
      <c r="G483">
        <v>3.5699999999999998E-3</v>
      </c>
      <c r="H483">
        <v>1984</v>
      </c>
    </row>
    <row r="484" spans="2:8" x14ac:dyDescent="0.25">
      <c r="B484" s="2">
        <v>120</v>
      </c>
      <c r="E484" s="1">
        <f t="shared" si="16"/>
        <v>7.7637499999999999</v>
      </c>
      <c r="F484">
        <f t="shared" si="15"/>
        <v>6.19</v>
      </c>
      <c r="G484">
        <v>4.1900000000000001E-3</v>
      </c>
    </row>
    <row r="485" spans="2:8" x14ac:dyDescent="0.25">
      <c r="B485" s="2">
        <v>120</v>
      </c>
      <c r="E485" s="1">
        <f t="shared" si="16"/>
        <v>7.1737500000000001</v>
      </c>
      <c r="F485">
        <f t="shared" si="15"/>
        <v>6.64</v>
      </c>
      <c r="G485">
        <v>4.64E-3</v>
      </c>
    </row>
    <row r="486" spans="2:8" x14ac:dyDescent="0.25">
      <c r="B486" s="2">
        <v>120</v>
      </c>
      <c r="E486" s="1">
        <f t="shared" si="16"/>
        <v>6.7774999999999999</v>
      </c>
      <c r="F486">
        <f t="shared" si="15"/>
        <v>7.22</v>
      </c>
      <c r="G486">
        <v>5.2199999999999998E-3</v>
      </c>
    </row>
    <row r="487" spans="2:8" x14ac:dyDescent="0.25">
      <c r="B487" s="2">
        <v>121</v>
      </c>
      <c r="E487" s="1">
        <f t="shared" si="16"/>
        <v>6.5625</v>
      </c>
      <c r="F487">
        <f t="shared" si="15"/>
        <v>6.8</v>
      </c>
      <c r="G487">
        <v>4.7999999999999996E-3</v>
      </c>
    </row>
    <row r="488" spans="2:8" x14ac:dyDescent="0.25">
      <c r="B488" s="2">
        <v>121</v>
      </c>
      <c r="E488" s="1">
        <f t="shared" si="16"/>
        <v>6.3362499999999997</v>
      </c>
      <c r="F488">
        <f t="shared" si="15"/>
        <v>6.71</v>
      </c>
      <c r="G488">
        <v>4.7099999999999998E-3</v>
      </c>
    </row>
    <row r="489" spans="2:8" x14ac:dyDescent="0.25">
      <c r="B489" s="2">
        <v>121</v>
      </c>
      <c r="E489" s="1">
        <f t="shared" si="16"/>
        <v>6.2774999999999999</v>
      </c>
      <c r="F489">
        <f t="shared" si="15"/>
        <v>7.0299999999999994</v>
      </c>
      <c r="G489">
        <v>5.0299999999999997E-3</v>
      </c>
    </row>
    <row r="490" spans="2:8" x14ac:dyDescent="0.25">
      <c r="B490" s="2">
        <v>121</v>
      </c>
      <c r="E490" s="1">
        <f t="shared" si="16"/>
        <v>6.4562499999999998</v>
      </c>
      <c r="F490">
        <f t="shared" si="15"/>
        <v>7.19</v>
      </c>
      <c r="G490">
        <v>5.1900000000000002E-3</v>
      </c>
    </row>
    <row r="491" spans="2:8" x14ac:dyDescent="0.25">
      <c r="B491" s="2">
        <v>122</v>
      </c>
      <c r="E491" s="1">
        <f t="shared" si="16"/>
        <v>6.6687500000000002</v>
      </c>
      <c r="F491">
        <f t="shared" si="15"/>
        <v>7.29</v>
      </c>
      <c r="G491">
        <v>5.2900000000000004E-3</v>
      </c>
    </row>
    <row r="492" spans="2:8" x14ac:dyDescent="0.25">
      <c r="B492" s="2">
        <v>122</v>
      </c>
      <c r="E492" s="1">
        <f t="shared" si="16"/>
        <v>6.88375</v>
      </c>
      <c r="F492">
        <f t="shared" si="15"/>
        <v>7.45</v>
      </c>
      <c r="G492">
        <v>5.45E-3</v>
      </c>
    </row>
    <row r="493" spans="2:8" x14ac:dyDescent="0.25">
      <c r="B493" s="2">
        <v>122</v>
      </c>
      <c r="E493" s="1">
        <f t="shared" si="16"/>
        <v>7.0412499999999998</v>
      </c>
      <c r="F493">
        <f t="shared" si="15"/>
        <v>8.4400000000000013</v>
      </c>
      <c r="G493">
        <v>6.4400000000000004E-3</v>
      </c>
    </row>
    <row r="494" spans="2:8" x14ac:dyDescent="0.25">
      <c r="B494" s="2">
        <v>122</v>
      </c>
      <c r="E494" s="1">
        <f t="shared" si="16"/>
        <v>7.2662499999999994</v>
      </c>
      <c r="F494">
        <f t="shared" si="15"/>
        <v>6.68</v>
      </c>
      <c r="G494">
        <v>4.6800000000000001E-3</v>
      </c>
    </row>
    <row r="495" spans="2:8" x14ac:dyDescent="0.25">
      <c r="B495" s="2">
        <v>123</v>
      </c>
      <c r="E495" s="1">
        <f t="shared" si="16"/>
        <v>7.1987500000000013</v>
      </c>
      <c r="F495">
        <f t="shared" si="15"/>
        <v>6.96</v>
      </c>
      <c r="G495">
        <v>4.96E-3</v>
      </c>
    </row>
    <row r="496" spans="2:8" x14ac:dyDescent="0.25">
      <c r="B496" s="2">
        <v>123</v>
      </c>
      <c r="E496" s="1">
        <f t="shared" si="16"/>
        <v>7.21875</v>
      </c>
      <c r="F496">
        <f t="shared" si="15"/>
        <v>6.97</v>
      </c>
      <c r="G496">
        <v>4.9699999999999996E-3</v>
      </c>
    </row>
    <row r="497" spans="2:7" x14ac:dyDescent="0.25">
      <c r="B497" s="2">
        <v>123</v>
      </c>
      <c r="E497" s="1">
        <f t="shared" si="16"/>
        <v>7.2512499999999998</v>
      </c>
      <c r="F497">
        <f t="shared" si="15"/>
        <v>8.129999999999999</v>
      </c>
      <c r="G497">
        <v>6.13E-3</v>
      </c>
    </row>
    <row r="498" spans="2:7" x14ac:dyDescent="0.25">
      <c r="B498" s="2">
        <v>123</v>
      </c>
      <c r="E498" s="1">
        <f t="shared" si="16"/>
        <v>7.3887499999999999</v>
      </c>
      <c r="F498">
        <f t="shared" si="15"/>
        <v>11.6</v>
      </c>
      <c r="G498">
        <v>9.5999999999999992E-3</v>
      </c>
    </row>
    <row r="499" spans="2:7" x14ac:dyDescent="0.25">
      <c r="B499" s="2">
        <v>124</v>
      </c>
      <c r="E499" s="1">
        <f t="shared" si="16"/>
        <v>7.94</v>
      </c>
      <c r="F499">
        <f t="shared" si="15"/>
        <v>14.5</v>
      </c>
      <c r="G499">
        <v>1.2500000000000001E-2</v>
      </c>
    </row>
    <row r="500" spans="2:7" x14ac:dyDescent="0.25">
      <c r="B500" s="2">
        <v>124</v>
      </c>
      <c r="E500" s="1">
        <f t="shared" si="16"/>
        <v>8.8412499999999987</v>
      </c>
      <c r="F500">
        <f t="shared" si="15"/>
        <v>7.67</v>
      </c>
      <c r="G500">
        <v>5.6699999999999997E-3</v>
      </c>
    </row>
    <row r="501" spans="2:7" x14ac:dyDescent="0.25">
      <c r="B501" s="2">
        <v>124</v>
      </c>
      <c r="E501" s="1">
        <f t="shared" si="16"/>
        <v>8.8687500000000004</v>
      </c>
      <c r="F501">
        <f t="shared" si="15"/>
        <v>6.4799999999999995</v>
      </c>
      <c r="G501">
        <v>4.4799999999999996E-3</v>
      </c>
    </row>
    <row r="502" spans="2:7" x14ac:dyDescent="0.25">
      <c r="B502" s="2">
        <v>124</v>
      </c>
      <c r="E502" s="1">
        <f t="shared" si="16"/>
        <v>8.6237499999999994</v>
      </c>
      <c r="F502">
        <f t="shared" si="15"/>
        <v>9.52</v>
      </c>
      <c r="G502">
        <v>7.5199999999999998E-3</v>
      </c>
    </row>
    <row r="503" spans="2:7" x14ac:dyDescent="0.25">
      <c r="B503" s="2">
        <v>125</v>
      </c>
      <c r="E503" s="1">
        <f t="shared" si="16"/>
        <v>8.9787499999999998</v>
      </c>
      <c r="F503">
        <f t="shared" si="15"/>
        <v>8.15</v>
      </c>
      <c r="G503">
        <v>6.1500000000000001E-3</v>
      </c>
    </row>
    <row r="504" spans="2:7" x14ac:dyDescent="0.25">
      <c r="B504" s="2">
        <v>125</v>
      </c>
      <c r="E504" s="1">
        <f t="shared" si="16"/>
        <v>9.1274999999999995</v>
      </c>
      <c r="F504">
        <f t="shared" si="15"/>
        <v>6.33</v>
      </c>
      <c r="G504">
        <v>4.3299999999999996E-3</v>
      </c>
    </row>
    <row r="505" spans="2:7" x14ac:dyDescent="0.25">
      <c r="B505" s="2">
        <v>125</v>
      </c>
      <c r="E505" s="1">
        <f t="shared" si="16"/>
        <v>9.0474999999999994</v>
      </c>
      <c r="F505">
        <f t="shared" si="15"/>
        <v>6.33</v>
      </c>
      <c r="G505">
        <v>4.3299999999999996E-3</v>
      </c>
    </row>
    <row r="506" spans="2:7" x14ac:dyDescent="0.25">
      <c r="B506" s="2">
        <v>125</v>
      </c>
      <c r="E506" s="1">
        <f t="shared" si="16"/>
        <v>8.8224999999999998</v>
      </c>
      <c r="F506">
        <f t="shared" si="15"/>
        <v>6.33</v>
      </c>
      <c r="G506">
        <v>4.3299999999999996E-3</v>
      </c>
    </row>
    <row r="507" spans="2:7" x14ac:dyDescent="0.25">
      <c r="B507" s="2">
        <v>126</v>
      </c>
      <c r="E507" s="1">
        <f t="shared" si="16"/>
        <v>8.1637500000000003</v>
      </c>
      <c r="F507">
        <f t="shared" si="15"/>
        <v>7.52</v>
      </c>
      <c r="G507">
        <v>5.5199999999999997E-3</v>
      </c>
    </row>
    <row r="508" spans="2:7" x14ac:dyDescent="0.25">
      <c r="B508" s="2">
        <v>126</v>
      </c>
      <c r="E508" s="1">
        <f t="shared" si="16"/>
        <v>7.2912499999999998</v>
      </c>
      <c r="F508">
        <f t="shared" si="15"/>
        <v>6.61</v>
      </c>
      <c r="G508">
        <v>4.6100000000000004E-3</v>
      </c>
    </row>
    <row r="509" spans="2:7" x14ac:dyDescent="0.25">
      <c r="B509" s="2">
        <v>126</v>
      </c>
      <c r="E509" s="1">
        <f t="shared" si="16"/>
        <v>7.1587499999999995</v>
      </c>
      <c r="F509">
        <f t="shared" si="15"/>
        <v>8.8500000000000014</v>
      </c>
      <c r="G509">
        <v>6.8500000000000002E-3</v>
      </c>
    </row>
    <row r="510" spans="2:7" x14ac:dyDescent="0.25">
      <c r="B510" s="2">
        <v>126</v>
      </c>
      <c r="E510" s="1">
        <f t="shared" si="16"/>
        <v>7.4549999999999992</v>
      </c>
      <c r="F510">
        <f t="shared" si="15"/>
        <v>10.52</v>
      </c>
      <c r="G510">
        <v>8.5199999999999998E-3</v>
      </c>
    </row>
    <row r="511" spans="2:7" x14ac:dyDescent="0.25">
      <c r="B511" s="2">
        <v>127</v>
      </c>
      <c r="E511" s="1">
        <f t="shared" si="16"/>
        <v>7.58</v>
      </c>
      <c r="F511">
        <f t="shared" si="15"/>
        <v>13.2</v>
      </c>
      <c r="G511">
        <v>1.12E-2</v>
      </c>
    </row>
    <row r="512" spans="2:7" x14ac:dyDescent="0.25">
      <c r="B512" s="2">
        <v>127</v>
      </c>
      <c r="E512" s="1">
        <f t="shared" si="16"/>
        <v>8.2112500000000015</v>
      </c>
      <c r="F512">
        <f t="shared" si="15"/>
        <v>11.14</v>
      </c>
      <c r="G512">
        <v>9.1400000000000006E-3</v>
      </c>
    </row>
    <row r="513" spans="2:7" x14ac:dyDescent="0.25">
      <c r="B513" s="2">
        <v>127</v>
      </c>
      <c r="E513" s="1">
        <f t="shared" si="16"/>
        <v>8.8125</v>
      </c>
      <c r="F513">
        <f t="shared" si="15"/>
        <v>12.3</v>
      </c>
      <c r="G513">
        <v>1.03E-2</v>
      </c>
    </row>
    <row r="514" spans="2:7" x14ac:dyDescent="0.25">
      <c r="B514" s="2">
        <v>127</v>
      </c>
      <c r="E514" s="1">
        <f t="shared" si="16"/>
        <v>9.5587499999999999</v>
      </c>
      <c r="F514">
        <f t="shared" si="15"/>
        <v>8.73</v>
      </c>
      <c r="G514">
        <v>6.7299999999999999E-3</v>
      </c>
    </row>
    <row r="515" spans="2:7" x14ac:dyDescent="0.25">
      <c r="B515" s="2">
        <v>128</v>
      </c>
      <c r="E515" s="1">
        <f t="shared" si="16"/>
        <v>9.8587500000000006</v>
      </c>
      <c r="F515">
        <f t="shared" si="15"/>
        <v>7.8100000000000005</v>
      </c>
      <c r="G515">
        <v>5.8100000000000001E-3</v>
      </c>
    </row>
    <row r="516" spans="2:7" x14ac:dyDescent="0.25">
      <c r="B516" s="2">
        <v>128</v>
      </c>
      <c r="E516" s="1">
        <f t="shared" si="16"/>
        <v>9.8950000000000014</v>
      </c>
      <c r="F516">
        <f t="shared" si="15"/>
        <v>10.84</v>
      </c>
      <c r="G516">
        <v>8.8400000000000006E-3</v>
      </c>
    </row>
    <row r="517" spans="2:7" x14ac:dyDescent="0.25">
      <c r="B517" s="2">
        <v>128</v>
      </c>
      <c r="E517" s="1">
        <f t="shared" si="16"/>
        <v>10.423750000000002</v>
      </c>
      <c r="F517">
        <f t="shared" si="15"/>
        <v>6.4600000000000009</v>
      </c>
      <c r="G517">
        <v>4.4600000000000004E-3</v>
      </c>
    </row>
    <row r="518" spans="2:7" x14ac:dyDescent="0.25">
      <c r="B518" s="2">
        <v>128</v>
      </c>
      <c r="E518" s="1">
        <f t="shared" si="16"/>
        <v>10.125</v>
      </c>
      <c r="F518">
        <f t="shared" si="15"/>
        <v>6.36</v>
      </c>
      <c r="G518">
        <v>4.3600000000000002E-3</v>
      </c>
    </row>
    <row r="519" spans="2:7" x14ac:dyDescent="0.25">
      <c r="B519" s="2">
        <v>129</v>
      </c>
      <c r="E519" s="1">
        <f t="shared" si="16"/>
        <v>9.6050000000000022</v>
      </c>
      <c r="F519">
        <f t="shared" si="15"/>
        <v>6.29</v>
      </c>
      <c r="G519">
        <v>4.2900000000000004E-3</v>
      </c>
    </row>
    <row r="520" spans="2:7" x14ac:dyDescent="0.25">
      <c r="B520" s="2">
        <v>129</v>
      </c>
      <c r="E520" s="1">
        <f t="shared" si="16"/>
        <v>8.7412500000000009</v>
      </c>
      <c r="F520">
        <f t="shared" ref="F520:F583" si="17">G520*1000+2</f>
        <v>7.56</v>
      </c>
      <c r="G520">
        <v>5.5599999999999998E-3</v>
      </c>
    </row>
    <row r="521" spans="2:7" x14ac:dyDescent="0.25">
      <c r="B521" s="2">
        <v>129</v>
      </c>
      <c r="E521" s="1">
        <f t="shared" si="16"/>
        <v>8.2937500000000011</v>
      </c>
      <c r="F521">
        <f t="shared" si="17"/>
        <v>6.4</v>
      </c>
      <c r="G521">
        <v>4.4000000000000003E-3</v>
      </c>
    </row>
    <row r="522" spans="2:7" x14ac:dyDescent="0.25">
      <c r="B522" s="2">
        <v>129</v>
      </c>
      <c r="E522" s="1">
        <f t="shared" si="16"/>
        <v>7.5562500000000004</v>
      </c>
      <c r="F522">
        <f t="shared" si="17"/>
        <v>6.9399999999999995</v>
      </c>
      <c r="G522">
        <v>4.9399999999999999E-3</v>
      </c>
    </row>
    <row r="523" spans="2:7" x14ac:dyDescent="0.25">
      <c r="B523" s="2">
        <v>130</v>
      </c>
      <c r="E523" s="1">
        <f t="shared" si="16"/>
        <v>7.3324999999999996</v>
      </c>
      <c r="F523">
        <f t="shared" si="17"/>
        <v>10.77</v>
      </c>
      <c r="G523">
        <v>8.77E-3</v>
      </c>
    </row>
    <row r="524" spans="2:7" x14ac:dyDescent="0.25">
      <c r="B524" s="2">
        <v>130</v>
      </c>
      <c r="E524" s="1">
        <f t="shared" si="16"/>
        <v>7.7024999999999988</v>
      </c>
      <c r="F524">
        <f t="shared" si="17"/>
        <v>6.9899999999999993</v>
      </c>
      <c r="G524">
        <v>4.9899999999999996E-3</v>
      </c>
    </row>
    <row r="525" spans="2:7" x14ac:dyDescent="0.25">
      <c r="B525" s="2">
        <v>130</v>
      </c>
      <c r="E525" s="1">
        <f t="shared" si="16"/>
        <v>7.2212500000000004</v>
      </c>
      <c r="F525">
        <f t="shared" si="17"/>
        <v>7.14</v>
      </c>
      <c r="G525">
        <v>5.1399999999999996E-3</v>
      </c>
    </row>
    <row r="526" spans="2:7" x14ac:dyDescent="0.25">
      <c r="B526" s="2">
        <v>130</v>
      </c>
      <c r="E526" s="1">
        <f t="shared" si="16"/>
        <v>7.3062499999999995</v>
      </c>
      <c r="F526">
        <f t="shared" si="17"/>
        <v>10.64</v>
      </c>
      <c r="G526">
        <v>8.6400000000000001E-3</v>
      </c>
    </row>
    <row r="527" spans="2:7" x14ac:dyDescent="0.25">
      <c r="B527" s="2">
        <v>131</v>
      </c>
      <c r="E527" s="1">
        <f t="shared" si="16"/>
        <v>7.8412499999999996</v>
      </c>
      <c r="F527">
        <f t="shared" si="17"/>
        <v>7.83</v>
      </c>
      <c r="G527">
        <v>5.8300000000000001E-3</v>
      </c>
    </row>
    <row r="528" spans="2:7" x14ac:dyDescent="0.25">
      <c r="B528" s="2">
        <v>131</v>
      </c>
      <c r="E528" s="1">
        <f t="shared" si="16"/>
        <v>8.0337499999999995</v>
      </c>
      <c r="F528">
        <f t="shared" si="17"/>
        <v>13</v>
      </c>
      <c r="G528">
        <v>1.0999999999999999E-2</v>
      </c>
    </row>
    <row r="529" spans="2:8" x14ac:dyDescent="0.25">
      <c r="B529" s="2">
        <v>131</v>
      </c>
      <c r="E529" s="1">
        <f t="shared" si="16"/>
        <v>8.7137499999999992</v>
      </c>
      <c r="F529">
        <f t="shared" si="17"/>
        <v>14.1</v>
      </c>
      <c r="G529">
        <v>1.21E-2</v>
      </c>
    </row>
    <row r="530" spans="2:8" x14ac:dyDescent="0.25">
      <c r="B530" s="2">
        <v>131</v>
      </c>
      <c r="E530" s="1">
        <f t="shared" si="16"/>
        <v>9.6762499999999996</v>
      </c>
      <c r="F530">
        <f t="shared" si="17"/>
        <v>11.4</v>
      </c>
      <c r="G530">
        <v>9.4000000000000004E-3</v>
      </c>
    </row>
    <row r="531" spans="2:8" x14ac:dyDescent="0.25">
      <c r="B531" s="2">
        <v>132</v>
      </c>
      <c r="E531" s="1">
        <f t="shared" si="16"/>
        <v>10.233750000000001</v>
      </c>
      <c r="F531">
        <f t="shared" si="17"/>
        <v>10.97</v>
      </c>
      <c r="G531">
        <v>8.9700000000000005E-3</v>
      </c>
    </row>
    <row r="532" spans="2:8" x14ac:dyDescent="0.25">
      <c r="B532" s="2">
        <v>132</v>
      </c>
      <c r="E532" s="1">
        <f t="shared" si="16"/>
        <v>10.258750000000001</v>
      </c>
      <c r="F532">
        <f t="shared" si="17"/>
        <v>16.600000000000001</v>
      </c>
      <c r="G532">
        <v>1.46E-2</v>
      </c>
    </row>
    <row r="533" spans="2:8" x14ac:dyDescent="0.25">
      <c r="B533" s="2">
        <v>132</v>
      </c>
      <c r="E533" s="1">
        <f t="shared" si="16"/>
        <v>11.46</v>
      </c>
      <c r="F533">
        <f t="shared" si="17"/>
        <v>11.11</v>
      </c>
      <c r="G533">
        <v>9.11E-3</v>
      </c>
    </row>
    <row r="534" spans="2:8" x14ac:dyDescent="0.25">
      <c r="B534" s="2">
        <v>132</v>
      </c>
      <c r="E534" s="1">
        <f t="shared" si="16"/>
        <v>11.956249999999999</v>
      </c>
      <c r="F534">
        <f t="shared" si="17"/>
        <v>6.9300000000000006</v>
      </c>
      <c r="G534">
        <v>4.9300000000000004E-3</v>
      </c>
    </row>
    <row r="535" spans="2:8" x14ac:dyDescent="0.25">
      <c r="B535" s="2">
        <v>133</v>
      </c>
      <c r="E535" s="1">
        <f t="shared" si="16"/>
        <v>11.492500000000001</v>
      </c>
      <c r="F535">
        <f t="shared" si="17"/>
        <v>7.61</v>
      </c>
      <c r="G535">
        <v>5.6100000000000004E-3</v>
      </c>
    </row>
    <row r="536" spans="2:8" x14ac:dyDescent="0.25">
      <c r="B536" s="2">
        <v>133</v>
      </c>
      <c r="E536" s="1">
        <f t="shared" si="16"/>
        <v>11.465</v>
      </c>
      <c r="F536">
        <f t="shared" si="17"/>
        <v>8.15</v>
      </c>
      <c r="G536">
        <v>6.1500000000000001E-3</v>
      </c>
    </row>
    <row r="537" spans="2:8" x14ac:dyDescent="0.25">
      <c r="B537" s="2">
        <v>133</v>
      </c>
      <c r="E537" s="1">
        <f t="shared" si="16"/>
        <v>10.858750000000002</v>
      </c>
      <c r="F537">
        <f t="shared" si="17"/>
        <v>8.15</v>
      </c>
      <c r="G537">
        <v>6.1500000000000001E-3</v>
      </c>
    </row>
    <row r="538" spans="2:8" x14ac:dyDescent="0.25">
      <c r="B538" s="2">
        <v>133</v>
      </c>
      <c r="E538" s="1">
        <f t="shared" si="16"/>
        <v>10.115000000000002</v>
      </c>
      <c r="F538">
        <f t="shared" si="17"/>
        <v>7.77</v>
      </c>
      <c r="G538">
        <v>5.77E-3</v>
      </c>
    </row>
    <row r="539" spans="2:8" x14ac:dyDescent="0.25">
      <c r="B539" s="2">
        <v>134</v>
      </c>
      <c r="C539">
        <f>H539/14.7</f>
        <v>135.10204081632654</v>
      </c>
      <c r="E539" s="1">
        <f t="shared" si="16"/>
        <v>9.661249999999999</v>
      </c>
      <c r="F539">
        <f t="shared" si="17"/>
        <v>7.14</v>
      </c>
      <c r="G539">
        <v>5.1399999999999996E-3</v>
      </c>
      <c r="H539">
        <v>1986</v>
      </c>
    </row>
    <row r="540" spans="2:8" x14ac:dyDescent="0.25">
      <c r="B540" s="2">
        <v>134</v>
      </c>
      <c r="E540" s="1">
        <f t="shared" si="16"/>
        <v>9.1824999999999992</v>
      </c>
      <c r="F540">
        <f t="shared" si="17"/>
        <v>8.02</v>
      </c>
      <c r="G540">
        <v>6.0200000000000002E-3</v>
      </c>
    </row>
    <row r="541" spans="2:8" x14ac:dyDescent="0.25">
      <c r="B541" s="2">
        <v>134</v>
      </c>
      <c r="E541" s="1">
        <f t="shared" si="16"/>
        <v>8.11</v>
      </c>
      <c r="F541">
        <f t="shared" si="17"/>
        <v>11.629999999999999</v>
      </c>
      <c r="G541">
        <v>9.6299999999999997E-3</v>
      </c>
    </row>
    <row r="542" spans="2:8" x14ac:dyDescent="0.25">
      <c r="B542" s="2">
        <v>134</v>
      </c>
      <c r="E542" s="1">
        <f t="shared" ref="E542:E605" si="18">(F534+F535+F536+F537+F538+F539+F540+F541)/8</f>
        <v>8.1749999999999989</v>
      </c>
      <c r="F542">
        <f t="shared" si="17"/>
        <v>9.629999999999999</v>
      </c>
      <c r="G542">
        <v>7.6299999999999996E-3</v>
      </c>
    </row>
    <row r="543" spans="2:8" x14ac:dyDescent="0.25">
      <c r="B543" s="2">
        <v>135</v>
      </c>
      <c r="E543" s="1">
        <f t="shared" si="18"/>
        <v>8.5124999999999993</v>
      </c>
      <c r="F543">
        <f t="shared" si="17"/>
        <v>9.1999999999999993</v>
      </c>
      <c r="G543">
        <v>7.1999999999999998E-3</v>
      </c>
    </row>
    <row r="544" spans="2:8" x14ac:dyDescent="0.25">
      <c r="B544" s="2">
        <v>135</v>
      </c>
      <c r="E544" s="1">
        <f t="shared" si="18"/>
        <v>8.7112499999999997</v>
      </c>
      <c r="F544">
        <f t="shared" si="17"/>
        <v>12.9</v>
      </c>
      <c r="G544">
        <v>1.09E-2</v>
      </c>
    </row>
    <row r="545" spans="2:7" x14ac:dyDescent="0.25">
      <c r="B545" s="2">
        <v>135</v>
      </c>
      <c r="E545" s="1">
        <f t="shared" si="18"/>
        <v>9.3049999999999997</v>
      </c>
      <c r="F545">
        <f t="shared" si="17"/>
        <v>11.549999999999999</v>
      </c>
      <c r="G545">
        <v>9.5499999999999995E-3</v>
      </c>
    </row>
    <row r="546" spans="2:7" x14ac:dyDescent="0.25">
      <c r="B546" s="2">
        <v>135</v>
      </c>
      <c r="E546" s="1">
        <f t="shared" si="18"/>
        <v>9.73</v>
      </c>
      <c r="F546">
        <f t="shared" si="17"/>
        <v>16.200000000000003</v>
      </c>
      <c r="G546">
        <v>1.4200000000000001E-2</v>
      </c>
    </row>
    <row r="547" spans="2:7" x14ac:dyDescent="0.25">
      <c r="B547" s="2">
        <v>136</v>
      </c>
      <c r="E547" s="1">
        <f t="shared" si="18"/>
        <v>10.783750000000001</v>
      </c>
      <c r="F547">
        <f t="shared" si="17"/>
        <v>19.100000000000001</v>
      </c>
      <c r="G547">
        <v>1.7100000000000001E-2</v>
      </c>
    </row>
    <row r="548" spans="2:7" x14ac:dyDescent="0.25">
      <c r="B548" s="2">
        <v>136</v>
      </c>
      <c r="E548" s="1">
        <f t="shared" si="18"/>
        <v>12.278749999999999</v>
      </c>
      <c r="F548">
        <f t="shared" si="17"/>
        <v>13.5</v>
      </c>
      <c r="G548">
        <v>1.15E-2</v>
      </c>
    </row>
    <row r="549" spans="2:7" x14ac:dyDescent="0.25">
      <c r="B549" s="2">
        <v>136</v>
      </c>
      <c r="E549" s="1">
        <f t="shared" si="18"/>
        <v>12.963750000000001</v>
      </c>
      <c r="F549">
        <f t="shared" si="17"/>
        <v>14</v>
      </c>
      <c r="G549">
        <v>1.2E-2</v>
      </c>
    </row>
    <row r="550" spans="2:7" x14ac:dyDescent="0.25">
      <c r="B550" s="2">
        <v>136</v>
      </c>
      <c r="E550" s="1">
        <f t="shared" si="18"/>
        <v>13.26</v>
      </c>
      <c r="F550">
        <f t="shared" si="17"/>
        <v>18.100000000000001</v>
      </c>
      <c r="G550">
        <v>1.61E-2</v>
      </c>
    </row>
    <row r="551" spans="2:7" x14ac:dyDescent="0.25">
      <c r="B551" s="2">
        <v>137</v>
      </c>
      <c r="E551" s="1">
        <f t="shared" si="18"/>
        <v>14.318750000000001</v>
      </c>
      <c r="F551">
        <f t="shared" si="17"/>
        <v>12.6</v>
      </c>
      <c r="G551">
        <v>1.06E-2</v>
      </c>
    </row>
    <row r="552" spans="2:7" x14ac:dyDescent="0.25">
      <c r="B552" s="2">
        <v>137</v>
      </c>
      <c r="E552" s="1">
        <f t="shared" si="18"/>
        <v>14.743749999999999</v>
      </c>
      <c r="F552">
        <f t="shared" si="17"/>
        <v>7.88</v>
      </c>
      <c r="G552">
        <v>5.8799999999999998E-3</v>
      </c>
    </row>
    <row r="553" spans="2:7" x14ac:dyDescent="0.25">
      <c r="B553" s="2">
        <v>137</v>
      </c>
      <c r="E553" s="1">
        <f t="shared" si="18"/>
        <v>14.116249999999997</v>
      </c>
      <c r="F553">
        <f t="shared" si="17"/>
        <v>7.96</v>
      </c>
      <c r="G553">
        <v>5.96E-3</v>
      </c>
    </row>
    <row r="554" spans="2:7" x14ac:dyDescent="0.25">
      <c r="B554" s="2">
        <v>137</v>
      </c>
      <c r="E554" s="1">
        <f t="shared" si="18"/>
        <v>13.667499999999999</v>
      </c>
      <c r="F554">
        <f t="shared" si="17"/>
        <v>6.56</v>
      </c>
      <c r="G554">
        <v>4.5599999999999998E-3</v>
      </c>
    </row>
    <row r="555" spans="2:7" x14ac:dyDescent="0.25">
      <c r="B555" s="2">
        <v>138</v>
      </c>
      <c r="E555" s="1">
        <f t="shared" si="18"/>
        <v>12.462499999999999</v>
      </c>
      <c r="F555">
        <f t="shared" si="17"/>
        <v>7.83</v>
      </c>
      <c r="G555">
        <v>5.8300000000000001E-3</v>
      </c>
    </row>
    <row r="556" spans="2:7" x14ac:dyDescent="0.25">
      <c r="B556" s="2">
        <v>138</v>
      </c>
      <c r="E556" s="1">
        <f t="shared" si="18"/>
        <v>11.053749999999999</v>
      </c>
      <c r="F556">
        <f t="shared" si="17"/>
        <v>7.51</v>
      </c>
      <c r="G556">
        <v>5.5100000000000001E-3</v>
      </c>
    </row>
    <row r="557" spans="2:7" x14ac:dyDescent="0.25">
      <c r="B557" s="2">
        <v>138</v>
      </c>
      <c r="E557" s="1">
        <f t="shared" si="18"/>
        <v>10.305000000000001</v>
      </c>
      <c r="F557">
        <f t="shared" si="17"/>
        <v>7.07</v>
      </c>
      <c r="G557">
        <v>5.0699999999999999E-3</v>
      </c>
    </row>
    <row r="558" spans="2:7" x14ac:dyDescent="0.25">
      <c r="B558" s="2">
        <v>138</v>
      </c>
      <c r="E558" s="1">
        <f t="shared" si="18"/>
        <v>9.4387500000000024</v>
      </c>
      <c r="F558">
        <f t="shared" si="17"/>
        <v>7.58</v>
      </c>
      <c r="G558">
        <v>5.5799999999999999E-3</v>
      </c>
    </row>
    <row r="559" spans="2:7" x14ac:dyDescent="0.25">
      <c r="B559" s="2">
        <v>139</v>
      </c>
      <c r="E559" s="1">
        <f t="shared" si="18"/>
        <v>8.1237499999999994</v>
      </c>
      <c r="F559">
        <f t="shared" si="17"/>
        <v>6.33</v>
      </c>
      <c r="G559">
        <v>4.3299999999999996E-3</v>
      </c>
    </row>
    <row r="560" spans="2:7" x14ac:dyDescent="0.25">
      <c r="B560" s="2">
        <v>139</v>
      </c>
      <c r="E560" s="1">
        <f t="shared" si="18"/>
        <v>7.339999999999999</v>
      </c>
      <c r="F560">
        <f t="shared" si="17"/>
        <v>6.4799999999999995</v>
      </c>
      <c r="G560">
        <v>4.4799999999999996E-3</v>
      </c>
    </row>
    <row r="561" spans="2:7" x14ac:dyDescent="0.25">
      <c r="B561" s="2">
        <v>139</v>
      </c>
      <c r="E561" s="1">
        <f t="shared" si="18"/>
        <v>7.1649999999999991</v>
      </c>
      <c r="F561">
        <f t="shared" si="17"/>
        <v>11.65</v>
      </c>
      <c r="G561">
        <v>9.6500000000000006E-3</v>
      </c>
    </row>
    <row r="562" spans="2:7" x14ac:dyDescent="0.25">
      <c r="B562" s="2">
        <v>139</v>
      </c>
      <c r="E562" s="1">
        <f t="shared" si="18"/>
        <v>7.6262499999999989</v>
      </c>
      <c r="F562">
        <f t="shared" si="17"/>
        <v>12.4</v>
      </c>
      <c r="G562">
        <v>1.04E-2</v>
      </c>
    </row>
    <row r="563" spans="2:7" x14ac:dyDescent="0.25">
      <c r="B563" s="2">
        <v>140</v>
      </c>
      <c r="E563" s="1">
        <f t="shared" si="18"/>
        <v>8.3562499999999993</v>
      </c>
      <c r="F563">
        <f t="shared" si="17"/>
        <v>6.5900000000000007</v>
      </c>
      <c r="G563">
        <v>4.5900000000000003E-3</v>
      </c>
    </row>
    <row r="564" spans="2:7" x14ac:dyDescent="0.25">
      <c r="B564" s="2">
        <v>140</v>
      </c>
      <c r="E564" s="1">
        <f t="shared" si="18"/>
        <v>8.2012499999999999</v>
      </c>
      <c r="F564">
        <f t="shared" si="17"/>
        <v>13.5</v>
      </c>
      <c r="G564">
        <v>1.15E-2</v>
      </c>
    </row>
    <row r="565" spans="2:7" x14ac:dyDescent="0.25">
      <c r="B565" s="2">
        <v>140</v>
      </c>
      <c r="E565" s="1">
        <f t="shared" si="18"/>
        <v>8.9499999999999993</v>
      </c>
      <c r="F565">
        <f t="shared" si="17"/>
        <v>8.2100000000000009</v>
      </c>
      <c r="G565">
        <v>6.2100000000000002E-3</v>
      </c>
    </row>
    <row r="566" spans="2:7" x14ac:dyDescent="0.25">
      <c r="B566" s="2">
        <v>140</v>
      </c>
      <c r="E566" s="1">
        <f t="shared" si="18"/>
        <v>9.0925000000000011</v>
      </c>
      <c r="F566">
        <f t="shared" si="17"/>
        <v>13.5</v>
      </c>
      <c r="G566">
        <v>1.15E-2</v>
      </c>
    </row>
    <row r="567" spans="2:7" x14ac:dyDescent="0.25">
      <c r="B567" s="2">
        <v>141</v>
      </c>
      <c r="E567" s="1">
        <f t="shared" si="18"/>
        <v>9.8324999999999996</v>
      </c>
      <c r="F567">
        <f t="shared" si="17"/>
        <v>7.8100000000000005</v>
      </c>
      <c r="G567">
        <v>5.8100000000000001E-3</v>
      </c>
    </row>
    <row r="568" spans="2:7" x14ac:dyDescent="0.25">
      <c r="B568" s="2">
        <v>141</v>
      </c>
      <c r="E568" s="1">
        <f t="shared" si="18"/>
        <v>10.017500000000002</v>
      </c>
      <c r="F568">
        <f t="shared" si="17"/>
        <v>7.45</v>
      </c>
      <c r="G568">
        <v>5.45E-3</v>
      </c>
    </row>
    <row r="569" spans="2:7" x14ac:dyDescent="0.25">
      <c r="B569" s="2">
        <v>141</v>
      </c>
      <c r="E569" s="1">
        <f t="shared" si="18"/>
        <v>10.13875</v>
      </c>
      <c r="F569">
        <f t="shared" si="17"/>
        <v>8.2199999999999989</v>
      </c>
      <c r="G569">
        <v>6.2199999999999998E-3</v>
      </c>
    </row>
    <row r="570" spans="2:7" x14ac:dyDescent="0.25">
      <c r="B570" s="2">
        <v>141</v>
      </c>
      <c r="E570" s="1">
        <f t="shared" si="18"/>
        <v>9.7100000000000009</v>
      </c>
      <c r="F570">
        <f t="shared" si="17"/>
        <v>8.61</v>
      </c>
      <c r="G570">
        <v>6.6100000000000004E-3</v>
      </c>
    </row>
    <row r="571" spans="2:7" x14ac:dyDescent="0.25">
      <c r="B571" s="2">
        <v>142</v>
      </c>
      <c r="E571" s="1">
        <f t="shared" si="18"/>
        <v>9.2362500000000001</v>
      </c>
      <c r="F571">
        <f t="shared" si="17"/>
        <v>7.3</v>
      </c>
      <c r="G571">
        <v>5.3E-3</v>
      </c>
    </row>
    <row r="572" spans="2:7" x14ac:dyDescent="0.25">
      <c r="B572" s="2">
        <v>142</v>
      </c>
      <c r="E572" s="1">
        <f t="shared" si="18"/>
        <v>9.3250000000000011</v>
      </c>
      <c r="F572">
        <f t="shared" si="17"/>
        <v>7.77</v>
      </c>
      <c r="G572">
        <v>5.77E-3</v>
      </c>
    </row>
    <row r="573" spans="2:7" x14ac:dyDescent="0.25">
      <c r="B573" s="2">
        <v>142</v>
      </c>
      <c r="E573" s="1">
        <f t="shared" si="18"/>
        <v>8.6087500000000006</v>
      </c>
      <c r="F573">
        <f t="shared" si="17"/>
        <v>8.17</v>
      </c>
      <c r="G573">
        <v>6.1700000000000001E-3</v>
      </c>
    </row>
    <row r="574" spans="2:7" x14ac:dyDescent="0.25">
      <c r="B574" s="2">
        <v>142</v>
      </c>
      <c r="E574" s="1">
        <f t="shared" si="18"/>
        <v>8.6037499999999998</v>
      </c>
      <c r="F574">
        <f t="shared" si="17"/>
        <v>6.67</v>
      </c>
      <c r="G574">
        <v>4.6699999999999997E-3</v>
      </c>
    </row>
    <row r="575" spans="2:7" x14ac:dyDescent="0.25">
      <c r="B575" s="2">
        <v>143</v>
      </c>
      <c r="E575" s="1">
        <f t="shared" si="18"/>
        <v>7.75</v>
      </c>
      <c r="F575">
        <f t="shared" si="17"/>
        <v>8.0500000000000007</v>
      </c>
      <c r="G575">
        <v>6.0499999999999998E-3</v>
      </c>
    </row>
    <row r="576" spans="2:7" x14ac:dyDescent="0.25">
      <c r="B576" s="2">
        <v>143</v>
      </c>
      <c r="E576" s="1">
        <f t="shared" si="18"/>
        <v>7.7799999999999994</v>
      </c>
      <c r="F576">
        <f t="shared" si="17"/>
        <v>8.33</v>
      </c>
      <c r="G576">
        <v>6.3299999999999997E-3</v>
      </c>
    </row>
    <row r="577" spans="2:8" x14ac:dyDescent="0.25">
      <c r="B577" s="2">
        <v>143</v>
      </c>
      <c r="E577" s="1">
        <f t="shared" si="18"/>
        <v>7.8900000000000006</v>
      </c>
      <c r="F577">
        <f t="shared" si="17"/>
        <v>8.16</v>
      </c>
      <c r="G577">
        <v>6.1599999999999997E-3</v>
      </c>
    </row>
    <row r="578" spans="2:8" x14ac:dyDescent="0.25">
      <c r="B578" s="2">
        <v>143</v>
      </c>
      <c r="E578" s="1">
        <f t="shared" si="18"/>
        <v>7.8825000000000003</v>
      </c>
      <c r="F578">
        <f t="shared" si="17"/>
        <v>7.58</v>
      </c>
      <c r="G578">
        <v>5.5799999999999999E-3</v>
      </c>
    </row>
    <row r="579" spans="2:8" x14ac:dyDescent="0.25">
      <c r="B579" s="2">
        <v>144</v>
      </c>
      <c r="E579" s="1">
        <f t="shared" si="18"/>
        <v>7.7537500000000001</v>
      </c>
      <c r="F579">
        <f t="shared" si="17"/>
        <v>7.6899999999999995</v>
      </c>
      <c r="G579">
        <v>5.6899999999999997E-3</v>
      </c>
    </row>
    <row r="580" spans="2:8" x14ac:dyDescent="0.25">
      <c r="B580" s="2">
        <v>144</v>
      </c>
      <c r="E580" s="1">
        <f t="shared" si="18"/>
        <v>7.8025000000000002</v>
      </c>
      <c r="F580">
        <f t="shared" si="17"/>
        <v>8.629999999999999</v>
      </c>
      <c r="G580">
        <v>6.6299999999999996E-3</v>
      </c>
    </row>
    <row r="581" spans="2:8" x14ac:dyDescent="0.25">
      <c r="B581" s="2">
        <v>144</v>
      </c>
      <c r="E581" s="1">
        <f t="shared" si="18"/>
        <v>7.9099999999999984</v>
      </c>
      <c r="F581">
        <f t="shared" si="17"/>
        <v>13.5</v>
      </c>
      <c r="G581">
        <v>1.15E-2</v>
      </c>
    </row>
    <row r="582" spans="2:8" x14ac:dyDescent="0.25">
      <c r="B582" s="2">
        <v>144</v>
      </c>
      <c r="E582" s="1">
        <f t="shared" si="18"/>
        <v>8.5762499999999999</v>
      </c>
      <c r="F582">
        <f t="shared" si="17"/>
        <v>8.11</v>
      </c>
      <c r="G582">
        <v>6.11E-3</v>
      </c>
    </row>
    <row r="583" spans="2:8" x14ac:dyDescent="0.25">
      <c r="B583" s="2">
        <v>145</v>
      </c>
      <c r="E583" s="1">
        <f t="shared" si="18"/>
        <v>8.7562499999999996</v>
      </c>
      <c r="F583">
        <f t="shared" si="17"/>
        <v>7.8900000000000006</v>
      </c>
      <c r="G583">
        <v>5.8900000000000003E-3</v>
      </c>
    </row>
    <row r="584" spans="2:8" x14ac:dyDescent="0.25">
      <c r="B584" s="2">
        <v>145</v>
      </c>
      <c r="E584" s="1">
        <f t="shared" si="18"/>
        <v>8.7362500000000001</v>
      </c>
      <c r="F584">
        <f t="shared" ref="F584:F613" si="19">G584*1000+2</f>
        <v>9.86</v>
      </c>
      <c r="G584">
        <v>7.8600000000000007E-3</v>
      </c>
    </row>
    <row r="585" spans="2:8" x14ac:dyDescent="0.25">
      <c r="B585" s="2">
        <v>145</v>
      </c>
      <c r="E585" s="1">
        <f t="shared" si="18"/>
        <v>8.9275000000000002</v>
      </c>
      <c r="F585">
        <f t="shared" si="19"/>
        <v>8.43</v>
      </c>
      <c r="G585">
        <v>6.43E-3</v>
      </c>
    </row>
    <row r="586" spans="2:8" x14ac:dyDescent="0.25">
      <c r="B586" s="2">
        <v>145</v>
      </c>
      <c r="E586" s="1">
        <f t="shared" si="18"/>
        <v>8.9612499999999997</v>
      </c>
      <c r="F586">
        <f t="shared" si="19"/>
        <v>8.7899999999999991</v>
      </c>
      <c r="G586">
        <v>6.79E-3</v>
      </c>
    </row>
    <row r="587" spans="2:8" x14ac:dyDescent="0.25">
      <c r="B587" s="2">
        <v>146</v>
      </c>
      <c r="E587" s="1">
        <f t="shared" si="18"/>
        <v>9.1125000000000007</v>
      </c>
      <c r="F587">
        <f t="shared" si="19"/>
        <v>8.5</v>
      </c>
      <c r="G587">
        <v>6.4999999999999997E-3</v>
      </c>
    </row>
    <row r="588" spans="2:8" x14ac:dyDescent="0.25">
      <c r="B588" s="2">
        <v>146</v>
      </c>
      <c r="E588" s="1">
        <f t="shared" si="18"/>
        <v>9.2137499999999992</v>
      </c>
      <c r="F588">
        <f t="shared" si="19"/>
        <v>8.4699999999999989</v>
      </c>
      <c r="G588">
        <v>6.4700000000000001E-3</v>
      </c>
    </row>
    <row r="589" spans="2:8" x14ac:dyDescent="0.25">
      <c r="B589" s="2">
        <v>146</v>
      </c>
      <c r="E589" s="1">
        <f t="shared" si="18"/>
        <v>9.1937499999999996</v>
      </c>
      <c r="F589">
        <f t="shared" si="19"/>
        <v>7.44</v>
      </c>
      <c r="G589">
        <v>5.4400000000000004E-3</v>
      </c>
    </row>
    <row r="590" spans="2:8" x14ac:dyDescent="0.25">
      <c r="B590" s="2">
        <v>146</v>
      </c>
      <c r="E590" s="1">
        <f t="shared" si="18"/>
        <v>8.4362499999999994</v>
      </c>
      <c r="F590">
        <f t="shared" si="19"/>
        <v>7.67</v>
      </c>
      <c r="G590">
        <v>5.6699999999999997E-3</v>
      </c>
    </row>
    <row r="591" spans="2:8" x14ac:dyDescent="0.25">
      <c r="B591" s="2">
        <v>147</v>
      </c>
      <c r="E591" s="1">
        <f t="shared" si="18"/>
        <v>8.3812499999999996</v>
      </c>
      <c r="F591">
        <f t="shared" si="19"/>
        <v>7.63</v>
      </c>
      <c r="G591">
        <v>5.6299999999999996E-3</v>
      </c>
    </row>
    <row r="592" spans="2:8" x14ac:dyDescent="0.25">
      <c r="B592" s="2">
        <v>147</v>
      </c>
      <c r="C592">
        <f>H592/14.7</f>
        <v>135.0340136054422</v>
      </c>
      <c r="E592" s="1">
        <f t="shared" si="18"/>
        <v>8.348749999999999</v>
      </c>
      <c r="F592">
        <f t="shared" si="19"/>
        <v>7.55</v>
      </c>
      <c r="G592">
        <v>5.5500000000000002E-3</v>
      </c>
      <c r="H592">
        <v>1985</v>
      </c>
    </row>
    <row r="593" spans="2:7" x14ac:dyDescent="0.25">
      <c r="B593" s="2">
        <v>147</v>
      </c>
      <c r="E593" s="1">
        <f t="shared" si="18"/>
        <v>8.06</v>
      </c>
      <c r="F593">
        <f t="shared" si="19"/>
        <v>8.07</v>
      </c>
      <c r="G593">
        <v>6.0699999999999999E-3</v>
      </c>
    </row>
    <row r="594" spans="2:7" x14ac:dyDescent="0.25">
      <c r="B594" s="2">
        <v>147</v>
      </c>
      <c r="E594" s="1">
        <f t="shared" si="18"/>
        <v>8.0150000000000006</v>
      </c>
      <c r="F594">
        <f t="shared" si="19"/>
        <v>6.63</v>
      </c>
      <c r="G594">
        <v>4.6299999999999996E-3</v>
      </c>
    </row>
    <row r="595" spans="2:7" x14ac:dyDescent="0.25">
      <c r="B595" s="2">
        <v>148</v>
      </c>
      <c r="E595" s="1">
        <f t="shared" si="18"/>
        <v>7.7450000000000001</v>
      </c>
      <c r="F595">
        <f t="shared" si="19"/>
        <v>7.22</v>
      </c>
      <c r="G595">
        <v>5.2199999999999998E-3</v>
      </c>
    </row>
    <row r="596" spans="2:7" x14ac:dyDescent="0.25">
      <c r="B596" s="2">
        <v>148</v>
      </c>
      <c r="E596" s="1">
        <f t="shared" si="18"/>
        <v>7.585</v>
      </c>
      <c r="F596">
        <f t="shared" si="19"/>
        <v>7.35</v>
      </c>
      <c r="G596">
        <v>5.3499999999999997E-3</v>
      </c>
    </row>
    <row r="597" spans="2:7" x14ac:dyDescent="0.25">
      <c r="B597" s="2">
        <v>148</v>
      </c>
      <c r="E597" s="1">
        <f t="shared" si="18"/>
        <v>7.4450000000000003</v>
      </c>
      <c r="F597">
        <f t="shared" si="19"/>
        <v>13.1</v>
      </c>
      <c r="G597">
        <v>1.11E-2</v>
      </c>
    </row>
    <row r="598" spans="2:7" x14ac:dyDescent="0.25">
      <c r="B598" s="2">
        <v>148</v>
      </c>
      <c r="E598" s="1">
        <f t="shared" si="18"/>
        <v>8.1524999999999999</v>
      </c>
      <c r="F598">
        <f t="shared" si="19"/>
        <v>8.4600000000000009</v>
      </c>
      <c r="G598">
        <v>6.4599999999999996E-3</v>
      </c>
    </row>
    <row r="599" spans="2:7" x14ac:dyDescent="0.25">
      <c r="B599" s="2">
        <v>149</v>
      </c>
      <c r="E599" s="1">
        <f t="shared" si="18"/>
        <v>8.2512500000000006</v>
      </c>
      <c r="F599">
        <f t="shared" si="19"/>
        <v>8.51</v>
      </c>
      <c r="G599">
        <v>6.5100000000000002E-3</v>
      </c>
    </row>
    <row r="600" spans="2:7" x14ac:dyDescent="0.25">
      <c r="B600" s="2">
        <v>149</v>
      </c>
      <c r="E600" s="1">
        <f t="shared" si="18"/>
        <v>8.3612500000000001</v>
      </c>
      <c r="F600">
        <f t="shared" si="19"/>
        <v>7.53</v>
      </c>
      <c r="G600">
        <v>5.5300000000000002E-3</v>
      </c>
    </row>
    <row r="601" spans="2:7" x14ac:dyDescent="0.25">
      <c r="B601" s="2">
        <v>149</v>
      </c>
      <c r="E601" s="1">
        <f t="shared" si="18"/>
        <v>8.3587499999999988</v>
      </c>
      <c r="F601">
        <f t="shared" si="19"/>
        <v>7.9300000000000006</v>
      </c>
      <c r="G601">
        <v>5.9300000000000004E-3</v>
      </c>
    </row>
    <row r="602" spans="2:7" x14ac:dyDescent="0.25">
      <c r="B602" s="2">
        <v>149</v>
      </c>
      <c r="E602" s="1">
        <f t="shared" si="18"/>
        <v>8.3412500000000005</v>
      </c>
      <c r="F602">
        <f t="shared" si="19"/>
        <v>8.75</v>
      </c>
      <c r="G602">
        <v>6.7499999999999999E-3</v>
      </c>
    </row>
    <row r="603" spans="2:7" x14ac:dyDescent="0.25">
      <c r="B603" s="2">
        <v>150</v>
      </c>
      <c r="E603" s="1">
        <f t="shared" si="18"/>
        <v>8.6062499999999993</v>
      </c>
      <c r="F603">
        <f t="shared" si="19"/>
        <v>8.35</v>
      </c>
      <c r="G603">
        <v>6.3499999999999997E-3</v>
      </c>
    </row>
    <row r="604" spans="2:7" x14ac:dyDescent="0.25">
      <c r="B604" s="2">
        <v>150</v>
      </c>
      <c r="E604" s="1">
        <f t="shared" si="18"/>
        <v>8.7475000000000005</v>
      </c>
      <c r="F604">
        <f t="shared" si="19"/>
        <v>8.14</v>
      </c>
      <c r="G604">
        <v>6.1399999999999996E-3</v>
      </c>
    </row>
    <row r="605" spans="2:7" x14ac:dyDescent="0.25">
      <c r="B605" s="2">
        <v>150</v>
      </c>
      <c r="E605" s="1">
        <f t="shared" si="18"/>
        <v>8.8462500000000013</v>
      </c>
      <c r="F605">
        <f t="shared" si="19"/>
        <v>7.39</v>
      </c>
      <c r="G605">
        <v>5.3899999999999998E-3</v>
      </c>
    </row>
    <row r="606" spans="2:7" x14ac:dyDescent="0.25">
      <c r="B606" s="2">
        <v>150</v>
      </c>
      <c r="E606" s="1">
        <f t="shared" ref="E606:E613" si="20">(F598+F599+F600+F601+F602+F603+F604+F605)/8</f>
        <v>8.1325000000000003</v>
      </c>
      <c r="F606">
        <f t="shared" si="19"/>
        <v>7.8</v>
      </c>
      <c r="G606">
        <v>5.7999999999999996E-3</v>
      </c>
    </row>
    <row r="607" spans="2:7" x14ac:dyDescent="0.25">
      <c r="B607" s="2">
        <v>151</v>
      </c>
      <c r="E607" s="1">
        <f t="shared" si="20"/>
        <v>8.0500000000000007</v>
      </c>
      <c r="F607">
        <f t="shared" si="19"/>
        <v>8.2899999999999991</v>
      </c>
      <c r="G607">
        <v>6.2899999999999996E-3</v>
      </c>
    </row>
    <row r="608" spans="2:7" x14ac:dyDescent="0.25">
      <c r="B608" s="2">
        <v>151</v>
      </c>
      <c r="E608" s="1">
        <f t="shared" si="20"/>
        <v>8.0225000000000009</v>
      </c>
      <c r="F608">
        <f t="shared" si="19"/>
        <v>7.87</v>
      </c>
      <c r="G608">
        <v>5.8700000000000002E-3</v>
      </c>
    </row>
    <row r="609" spans="2:8" x14ac:dyDescent="0.25">
      <c r="B609" s="2">
        <v>151</v>
      </c>
      <c r="E609" s="1">
        <f t="shared" si="20"/>
        <v>8.0649999999999995</v>
      </c>
      <c r="F609">
        <f t="shared" si="19"/>
        <v>8.77</v>
      </c>
      <c r="G609">
        <v>6.77E-3</v>
      </c>
    </row>
    <row r="610" spans="2:8" x14ac:dyDescent="0.25">
      <c r="B610" s="2">
        <v>151</v>
      </c>
      <c r="E610" s="1">
        <f t="shared" si="20"/>
        <v>8.17</v>
      </c>
      <c r="F610">
        <f t="shared" si="19"/>
        <v>18.100000000000001</v>
      </c>
      <c r="G610">
        <v>1.61E-2</v>
      </c>
    </row>
    <row r="611" spans="2:8" x14ac:dyDescent="0.25">
      <c r="B611" s="2">
        <v>152</v>
      </c>
      <c r="E611" s="1">
        <f t="shared" si="20"/>
        <v>9.338750000000001</v>
      </c>
      <c r="F611">
        <f t="shared" si="19"/>
        <v>8.77</v>
      </c>
      <c r="G611">
        <v>6.77E-3</v>
      </c>
    </row>
    <row r="612" spans="2:8" x14ac:dyDescent="0.25">
      <c r="B612" s="2">
        <v>152</v>
      </c>
      <c r="E612" s="1">
        <f t="shared" si="20"/>
        <v>9.3912500000000012</v>
      </c>
      <c r="F612">
        <f t="shared" si="19"/>
        <v>9.11</v>
      </c>
      <c r="G612">
        <v>7.11E-3</v>
      </c>
    </row>
    <row r="613" spans="2:8" x14ac:dyDescent="0.25">
      <c r="B613" s="2">
        <v>152</v>
      </c>
      <c r="C613">
        <f>H613/14.7</f>
        <v>135.10204081632654</v>
      </c>
      <c r="E613" s="1">
        <f t="shared" si="20"/>
        <v>9.5124999999999993</v>
      </c>
      <c r="F613">
        <f t="shared" si="19"/>
        <v>19.5</v>
      </c>
      <c r="G613">
        <v>1.7500000000000002E-2</v>
      </c>
      <c r="H613">
        <v>1986</v>
      </c>
    </row>
    <row r="614" spans="2:8" x14ac:dyDescent="0.25">
      <c r="B614" s="2"/>
      <c r="E614" s="1"/>
    </row>
    <row r="615" spans="2:8" x14ac:dyDescent="0.25">
      <c r="B615" s="2"/>
      <c r="E615" s="1"/>
    </row>
    <row r="616" spans="2:8" x14ac:dyDescent="0.25">
      <c r="B616" s="2"/>
      <c r="E616" s="1"/>
    </row>
    <row r="617" spans="2:8" x14ac:dyDescent="0.25">
      <c r="B617" s="2"/>
      <c r="E617" s="1"/>
    </row>
    <row r="618" spans="2:8" x14ac:dyDescent="0.25">
      <c r="B618" s="2"/>
      <c r="E618" s="1"/>
    </row>
    <row r="619" spans="2:8" x14ac:dyDescent="0.25">
      <c r="B619" s="2"/>
      <c r="E619" s="1"/>
    </row>
    <row r="620" spans="2:8" x14ac:dyDescent="0.25">
      <c r="B620" s="2"/>
      <c r="E620" s="1"/>
    </row>
    <row r="621" spans="2:8" x14ac:dyDescent="0.25">
      <c r="B621" s="2"/>
      <c r="E621" s="1"/>
    </row>
    <row r="622" spans="2:8" x14ac:dyDescent="0.25">
      <c r="B622" s="2"/>
      <c r="E622" s="1"/>
    </row>
    <row r="623" spans="2:8" x14ac:dyDescent="0.25">
      <c r="B623" s="2"/>
      <c r="E623" s="1"/>
    </row>
    <row r="624" spans="2:8" x14ac:dyDescent="0.25">
      <c r="B624" s="2"/>
      <c r="E624" s="1"/>
    </row>
    <row r="625" spans="2:5" x14ac:dyDescent="0.25">
      <c r="B625" s="2"/>
      <c r="E625" s="1"/>
    </row>
    <row r="626" spans="2:5" x14ac:dyDescent="0.25">
      <c r="B626" s="2"/>
      <c r="E626" s="1"/>
    </row>
    <row r="627" spans="2:5" x14ac:dyDescent="0.25">
      <c r="B627" s="2"/>
      <c r="E627" s="1"/>
    </row>
    <row r="628" spans="2:5" x14ac:dyDescent="0.25">
      <c r="B628" s="2"/>
      <c r="E628" s="1"/>
    </row>
    <row r="629" spans="2:5" x14ac:dyDescent="0.25">
      <c r="B629" s="2"/>
      <c r="E629" s="1"/>
    </row>
    <row r="630" spans="2:5" x14ac:dyDescent="0.25">
      <c r="B630" s="2"/>
      <c r="E630" s="1"/>
    </row>
    <row r="631" spans="2:5" x14ac:dyDescent="0.25">
      <c r="B631" s="2"/>
      <c r="E631" s="1"/>
    </row>
    <row r="632" spans="2:5" x14ac:dyDescent="0.25">
      <c r="B632" s="2"/>
      <c r="E632" s="1"/>
    </row>
    <row r="633" spans="2:5" x14ac:dyDescent="0.25">
      <c r="B633" s="2"/>
      <c r="E633" s="1"/>
    </row>
    <row r="634" spans="2:5" x14ac:dyDescent="0.25">
      <c r="B634" s="2"/>
      <c r="E634" s="1"/>
    </row>
    <row r="635" spans="2:5" x14ac:dyDescent="0.25">
      <c r="B635" s="2"/>
      <c r="E635" s="1"/>
    </row>
    <row r="636" spans="2:5" x14ac:dyDescent="0.25">
      <c r="B636" s="2"/>
      <c r="E636" s="1"/>
    </row>
    <row r="637" spans="2:5" x14ac:dyDescent="0.25">
      <c r="B637" s="2"/>
      <c r="E637" s="1"/>
    </row>
    <row r="638" spans="2:5" x14ac:dyDescent="0.25">
      <c r="B638" s="2"/>
      <c r="E638" s="1"/>
    </row>
    <row r="639" spans="2:5" x14ac:dyDescent="0.25">
      <c r="B639" s="2"/>
      <c r="E639" s="1"/>
    </row>
    <row r="640" spans="2:5" x14ac:dyDescent="0.25">
      <c r="B640" s="2"/>
      <c r="E640" s="1"/>
    </row>
    <row r="641" spans="2:5" x14ac:dyDescent="0.25">
      <c r="B641" s="2"/>
      <c r="E641" s="1"/>
    </row>
    <row r="642" spans="2:5" x14ac:dyDescent="0.25">
      <c r="B642" s="2"/>
      <c r="E642" s="1"/>
    </row>
    <row r="643" spans="2:5" x14ac:dyDescent="0.25">
      <c r="B643" s="2"/>
      <c r="E643" s="1"/>
    </row>
    <row r="644" spans="2:5" x14ac:dyDescent="0.25">
      <c r="B644" s="2"/>
      <c r="E644" s="1"/>
    </row>
    <row r="645" spans="2:5" x14ac:dyDescent="0.25">
      <c r="B645" s="2"/>
      <c r="E645" s="1"/>
    </row>
    <row r="646" spans="2:5" x14ac:dyDescent="0.25">
      <c r="B646" s="2"/>
      <c r="E646" s="1"/>
    </row>
    <row r="647" spans="2:5" x14ac:dyDescent="0.25">
      <c r="B647" s="2"/>
      <c r="E647" s="1"/>
    </row>
    <row r="648" spans="2:5" x14ac:dyDescent="0.25">
      <c r="B648" s="2"/>
      <c r="E648" s="1"/>
    </row>
    <row r="649" spans="2:5" x14ac:dyDescent="0.25">
      <c r="B649" s="2"/>
      <c r="E649" s="1"/>
    </row>
    <row r="650" spans="2:5" x14ac:dyDescent="0.25">
      <c r="B650" s="2"/>
      <c r="E650" s="1"/>
    </row>
    <row r="651" spans="2:5" x14ac:dyDescent="0.25">
      <c r="B651" s="2"/>
      <c r="E651" s="1"/>
    </row>
    <row r="652" spans="2:5" x14ac:dyDescent="0.25">
      <c r="B652" s="2"/>
      <c r="E652" s="1"/>
    </row>
    <row r="653" spans="2:5" x14ac:dyDescent="0.25">
      <c r="B653" s="2"/>
      <c r="E653" s="1"/>
    </row>
    <row r="654" spans="2:5" x14ac:dyDescent="0.25">
      <c r="B654" s="2"/>
      <c r="E654" s="1"/>
    </row>
    <row r="655" spans="2:5" x14ac:dyDescent="0.25">
      <c r="B655" s="2"/>
      <c r="E655" s="1"/>
    </row>
    <row r="656" spans="2:5" x14ac:dyDescent="0.25">
      <c r="B656" s="2"/>
      <c r="E656" s="1"/>
    </row>
    <row r="657" spans="2:5" x14ac:dyDescent="0.25">
      <c r="B657" s="2"/>
      <c r="E657" s="1"/>
    </row>
    <row r="658" spans="2:5" x14ac:dyDescent="0.25">
      <c r="B658" s="2"/>
      <c r="E658" s="1"/>
    </row>
    <row r="659" spans="2:5" x14ac:dyDescent="0.25">
      <c r="B659" s="2"/>
      <c r="E659" s="1"/>
    </row>
    <row r="660" spans="2:5" x14ac:dyDescent="0.25">
      <c r="B660" s="2"/>
      <c r="E660" s="1"/>
    </row>
    <row r="661" spans="2:5" x14ac:dyDescent="0.25">
      <c r="B661" s="2"/>
      <c r="E661" s="1"/>
    </row>
    <row r="662" spans="2:5" x14ac:dyDescent="0.25">
      <c r="B662" s="2"/>
      <c r="E662" s="1"/>
    </row>
    <row r="663" spans="2:5" x14ac:dyDescent="0.25">
      <c r="B663" s="2"/>
      <c r="E663" s="1"/>
    </row>
    <row r="664" spans="2:5" x14ac:dyDescent="0.25">
      <c r="B664" s="2"/>
      <c r="E664" s="1"/>
    </row>
    <row r="665" spans="2:5" x14ac:dyDescent="0.25">
      <c r="B665" s="2"/>
      <c r="E665" s="1"/>
    </row>
    <row r="666" spans="2:5" x14ac:dyDescent="0.25">
      <c r="B666" s="2"/>
      <c r="E666" s="1"/>
    </row>
    <row r="667" spans="2:5" x14ac:dyDescent="0.25">
      <c r="B667" s="2"/>
      <c r="E667" s="1"/>
    </row>
    <row r="668" spans="2:5" x14ac:dyDescent="0.25">
      <c r="B668" s="2"/>
      <c r="E668" s="1"/>
    </row>
    <row r="669" spans="2:5" x14ac:dyDescent="0.25">
      <c r="B669" s="2"/>
      <c r="E669" s="1"/>
    </row>
    <row r="670" spans="2:5" x14ac:dyDescent="0.25">
      <c r="B670" s="2"/>
      <c r="E670" s="1"/>
    </row>
    <row r="671" spans="2:5" x14ac:dyDescent="0.25">
      <c r="B671" s="2"/>
      <c r="E671" s="1"/>
    </row>
    <row r="672" spans="2:5" x14ac:dyDescent="0.25">
      <c r="B672" s="2"/>
      <c r="E672" s="1"/>
    </row>
    <row r="673" spans="2:5" x14ac:dyDescent="0.25">
      <c r="B673" s="2"/>
      <c r="E673" s="1"/>
    </row>
    <row r="674" spans="2:5" x14ac:dyDescent="0.25">
      <c r="B674" s="2"/>
      <c r="E674" s="1"/>
    </row>
    <row r="675" spans="2:5" x14ac:dyDescent="0.25">
      <c r="B675" s="2"/>
      <c r="E675" s="1"/>
    </row>
    <row r="676" spans="2:5" x14ac:dyDescent="0.25">
      <c r="B676" s="2"/>
      <c r="E676" s="1"/>
    </row>
    <row r="677" spans="2:5" x14ac:dyDescent="0.25">
      <c r="B677" s="2"/>
      <c r="E677" s="1"/>
    </row>
    <row r="678" spans="2:5" x14ac:dyDescent="0.25">
      <c r="B678" s="2"/>
      <c r="E678" s="1"/>
    </row>
    <row r="679" spans="2:5" x14ac:dyDescent="0.25">
      <c r="B679" s="2"/>
      <c r="E679" s="1"/>
    </row>
    <row r="680" spans="2:5" x14ac:dyDescent="0.25">
      <c r="B680" s="2"/>
      <c r="E680" s="1"/>
    </row>
    <row r="681" spans="2:5" x14ac:dyDescent="0.25">
      <c r="B681" s="2"/>
      <c r="E681" s="1"/>
    </row>
    <row r="682" spans="2:5" x14ac:dyDescent="0.25">
      <c r="B682" s="2"/>
      <c r="E682" s="1"/>
    </row>
    <row r="683" spans="2:5" x14ac:dyDescent="0.25">
      <c r="B683" s="2"/>
      <c r="E683" s="1"/>
    </row>
    <row r="684" spans="2:5" x14ac:dyDescent="0.25">
      <c r="B684" s="2"/>
      <c r="E684" s="1"/>
    </row>
    <row r="685" spans="2:5" x14ac:dyDescent="0.25">
      <c r="B685" s="2"/>
      <c r="E685" s="1"/>
    </row>
    <row r="686" spans="2:5" x14ac:dyDescent="0.25">
      <c r="B686" s="2"/>
      <c r="E686" s="1"/>
    </row>
    <row r="687" spans="2:5" x14ac:dyDescent="0.25">
      <c r="B687" s="2"/>
      <c r="E687" s="1"/>
    </row>
    <row r="688" spans="2:5" x14ac:dyDescent="0.25">
      <c r="B688" s="2"/>
      <c r="E688" s="1"/>
    </row>
    <row r="689" spans="2:5" x14ac:dyDescent="0.25">
      <c r="B689" s="2"/>
      <c r="E689" s="1"/>
    </row>
    <row r="690" spans="2:5" x14ac:dyDescent="0.25">
      <c r="B690" s="2"/>
      <c r="E690" s="1"/>
    </row>
    <row r="691" spans="2:5" x14ac:dyDescent="0.25">
      <c r="B691" s="2"/>
      <c r="E691" s="1"/>
    </row>
    <row r="692" spans="2:5" x14ac:dyDescent="0.25">
      <c r="B692" s="2"/>
      <c r="E692" s="1"/>
    </row>
    <row r="693" spans="2:5" x14ac:dyDescent="0.25">
      <c r="B693" s="2"/>
      <c r="E693" s="1"/>
    </row>
    <row r="694" spans="2:5" x14ac:dyDescent="0.25">
      <c r="B694" s="2"/>
      <c r="E694" s="1"/>
    </row>
    <row r="695" spans="2:5" x14ac:dyDescent="0.25">
      <c r="B695" s="2"/>
      <c r="E695" s="1"/>
    </row>
    <row r="696" spans="2:5" x14ac:dyDescent="0.25">
      <c r="B696" s="2"/>
      <c r="E696" s="1"/>
    </row>
    <row r="697" spans="2:5" x14ac:dyDescent="0.25">
      <c r="B697" s="2"/>
      <c r="E697" s="1"/>
    </row>
    <row r="698" spans="2:5" x14ac:dyDescent="0.25">
      <c r="B698" s="2"/>
      <c r="E698" s="1"/>
    </row>
    <row r="699" spans="2:5" x14ac:dyDescent="0.25">
      <c r="B699" s="2"/>
      <c r="E699" s="1"/>
    </row>
    <row r="700" spans="2:5" x14ac:dyDescent="0.25">
      <c r="B700" s="2"/>
      <c r="E700" s="1"/>
    </row>
    <row r="701" spans="2:5" x14ac:dyDescent="0.25">
      <c r="B701" s="2"/>
      <c r="E701" s="1"/>
    </row>
    <row r="702" spans="2:5" x14ac:dyDescent="0.25">
      <c r="B702" s="2"/>
      <c r="E702" s="1"/>
    </row>
    <row r="703" spans="2:5" x14ac:dyDescent="0.25">
      <c r="B703" s="2"/>
      <c r="E703" s="1"/>
    </row>
    <row r="704" spans="2:5" x14ac:dyDescent="0.25">
      <c r="B704" s="2"/>
      <c r="E704" s="1"/>
    </row>
    <row r="705" spans="2:5" x14ac:dyDescent="0.25">
      <c r="B705" s="2"/>
      <c r="E705" s="1"/>
    </row>
    <row r="706" spans="2:5" x14ac:dyDescent="0.25">
      <c r="B706" s="2"/>
      <c r="E706" s="1"/>
    </row>
    <row r="707" spans="2:5" x14ac:dyDescent="0.25">
      <c r="B707" s="2"/>
      <c r="E707" s="1"/>
    </row>
    <row r="708" spans="2:5" x14ac:dyDescent="0.25">
      <c r="B708" s="2"/>
      <c r="E708" s="1"/>
    </row>
    <row r="709" spans="2:5" x14ac:dyDescent="0.25">
      <c r="B709" s="2"/>
      <c r="E709" s="1"/>
    </row>
    <row r="710" spans="2:5" x14ac:dyDescent="0.25">
      <c r="B710" s="2"/>
      <c r="E710" s="1"/>
    </row>
    <row r="711" spans="2:5" x14ac:dyDescent="0.25">
      <c r="B711" s="2"/>
      <c r="E711" s="1"/>
    </row>
    <row r="712" spans="2:5" x14ac:dyDescent="0.25">
      <c r="B712" s="2"/>
      <c r="E712" s="1"/>
    </row>
    <row r="713" spans="2:5" x14ac:dyDescent="0.25">
      <c r="B713" s="2"/>
      <c r="E713" s="1"/>
    </row>
    <row r="714" spans="2:5" x14ac:dyDescent="0.25">
      <c r="B714" s="2"/>
      <c r="E714" s="1"/>
    </row>
    <row r="715" spans="2:5" x14ac:dyDescent="0.25">
      <c r="B715" s="2"/>
      <c r="E715" s="1"/>
    </row>
    <row r="716" spans="2:5" x14ac:dyDescent="0.25">
      <c r="B716" s="2"/>
      <c r="E716" s="1"/>
    </row>
    <row r="717" spans="2:5" x14ac:dyDescent="0.25">
      <c r="B717" s="2"/>
      <c r="E717" s="1"/>
    </row>
    <row r="718" spans="2:5" x14ac:dyDescent="0.25">
      <c r="B718" s="2"/>
      <c r="E718" s="1"/>
    </row>
    <row r="719" spans="2:5" x14ac:dyDescent="0.25">
      <c r="B719" s="2"/>
      <c r="E719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93"/>
  <sheetViews>
    <sheetView topLeftCell="L1" workbookViewId="0">
      <selection activeCell="W21" sqref="W21"/>
    </sheetView>
  </sheetViews>
  <sheetFormatPr defaultRowHeight="15" x14ac:dyDescent="0.25"/>
  <cols>
    <col min="5" max="5" width="9.5703125" bestFit="1" customWidth="1"/>
    <col min="10" max="11" width="10.7109375" bestFit="1" customWidth="1"/>
  </cols>
  <sheetData>
    <row r="2" spans="4:11" ht="14.45" x14ac:dyDescent="0.3">
      <c r="D2" t="s">
        <v>9</v>
      </c>
      <c r="E2" t="s">
        <v>0</v>
      </c>
      <c r="F2" t="s">
        <v>0</v>
      </c>
      <c r="G2" t="s">
        <v>0</v>
      </c>
      <c r="H2" t="s">
        <v>11</v>
      </c>
      <c r="I2" t="s">
        <v>11</v>
      </c>
      <c r="J2" t="s">
        <v>11</v>
      </c>
      <c r="K2" t="s">
        <v>11</v>
      </c>
    </row>
    <row r="3" spans="4:11" ht="21" x14ac:dyDescent="0.35">
      <c r="D3" t="s">
        <v>10</v>
      </c>
      <c r="E3" t="s">
        <v>4</v>
      </c>
      <c r="G3" t="s">
        <v>2</v>
      </c>
      <c r="H3" t="s">
        <v>12</v>
      </c>
      <c r="I3" t="s">
        <v>13</v>
      </c>
      <c r="J3" t="s">
        <v>13</v>
      </c>
      <c r="K3" s="3" t="s">
        <v>14</v>
      </c>
    </row>
    <row r="4" spans="4:11" ht="14.45" x14ac:dyDescent="0.3">
      <c r="D4">
        <v>10.199999999999999</v>
      </c>
      <c r="E4" s="1">
        <f>F4</f>
        <v>98.9</v>
      </c>
      <c r="F4">
        <f>G4*1000</f>
        <v>98.9</v>
      </c>
      <c r="G4">
        <v>9.8900000000000002E-2</v>
      </c>
      <c r="H4">
        <v>2.23</v>
      </c>
      <c r="I4" s="1">
        <f>(J4+J5+J6+J7+J8+J9+J10+J11+J12)/9</f>
        <v>2725.5555555555557</v>
      </c>
      <c r="J4">
        <f>H4*1000</f>
        <v>2230</v>
      </c>
      <c r="K4">
        <f>D4*F4</f>
        <v>1008.78</v>
      </c>
    </row>
    <row r="5" spans="4:11" ht="14.45" x14ac:dyDescent="0.3">
      <c r="D5">
        <v>12.6</v>
      </c>
      <c r="E5" s="1">
        <f t="shared" ref="E5" si="0">F5</f>
        <v>98.4</v>
      </c>
      <c r="F5">
        <f t="shared" ref="F5:F50" si="1">G5*1000</f>
        <v>98.4</v>
      </c>
      <c r="G5">
        <v>9.8400000000000001E-2</v>
      </c>
      <c r="H5">
        <v>2.46</v>
      </c>
      <c r="I5" s="1">
        <f t="shared" ref="I5:I21" si="2">(J5+J6+J7+J8+J9+J10+J11+J12+J13)/9</f>
        <v>2722.2222222222222</v>
      </c>
      <c r="J5">
        <f t="shared" ref="J5:J50" si="3">H5*1000</f>
        <v>2460</v>
      </c>
      <c r="K5">
        <f t="shared" ref="K5:K50" si="4">D5*F5</f>
        <v>1239.8400000000001</v>
      </c>
    </row>
    <row r="6" spans="4:11" ht="14.45" x14ac:dyDescent="0.3">
      <c r="D6">
        <v>14.9</v>
      </c>
      <c r="E6" s="1">
        <f t="shared" ref="E6:E13" si="5">(F3+F4+F5+F6+F7+F8)/6</f>
        <v>50.18333333333333</v>
      </c>
      <c r="F6">
        <f t="shared" si="1"/>
        <v>47.6</v>
      </c>
      <c r="G6">
        <v>4.7600000000000003E-2</v>
      </c>
      <c r="H6">
        <v>1.42</v>
      </c>
      <c r="I6" s="1">
        <f t="shared" si="2"/>
        <v>2705.5555555555557</v>
      </c>
      <c r="J6">
        <f t="shared" si="3"/>
        <v>1420</v>
      </c>
      <c r="K6">
        <f t="shared" si="4"/>
        <v>709.24</v>
      </c>
    </row>
    <row r="7" spans="4:11" ht="14.45" x14ac:dyDescent="0.3">
      <c r="D7">
        <v>17.3</v>
      </c>
      <c r="E7" s="1">
        <f t="shared" si="5"/>
        <v>54.666666666666657</v>
      </c>
      <c r="F7">
        <f t="shared" si="1"/>
        <v>24.8</v>
      </c>
      <c r="G7">
        <v>2.4799999999999999E-2</v>
      </c>
      <c r="H7">
        <v>2.67</v>
      </c>
      <c r="I7" s="1">
        <f t="shared" si="2"/>
        <v>2875.5555555555557</v>
      </c>
      <c r="J7">
        <f t="shared" si="3"/>
        <v>2670</v>
      </c>
      <c r="K7">
        <f t="shared" si="4"/>
        <v>429.04</v>
      </c>
    </row>
    <row r="8" spans="4:11" ht="14.45" x14ac:dyDescent="0.3">
      <c r="D8">
        <v>19.7</v>
      </c>
      <c r="E8" s="1">
        <f t="shared" si="5"/>
        <v>42.533333333333339</v>
      </c>
      <c r="F8">
        <f t="shared" si="1"/>
        <v>31.4</v>
      </c>
      <c r="G8">
        <v>3.1399999999999997E-2</v>
      </c>
      <c r="H8">
        <v>3.79</v>
      </c>
      <c r="I8" s="1">
        <f t="shared" si="2"/>
        <v>2712.2222222222222</v>
      </c>
      <c r="J8">
        <f t="shared" si="3"/>
        <v>3790</v>
      </c>
      <c r="K8">
        <f t="shared" si="4"/>
        <v>618.57999999999993</v>
      </c>
    </row>
    <row r="9" spans="4:11" ht="14.45" x14ac:dyDescent="0.3">
      <c r="D9">
        <v>22.1</v>
      </c>
      <c r="E9" s="1">
        <f t="shared" si="5"/>
        <v>32.466666666666669</v>
      </c>
      <c r="F9">
        <f t="shared" si="1"/>
        <v>26.9</v>
      </c>
      <c r="G9">
        <v>2.69E-2</v>
      </c>
      <c r="H9">
        <v>2.0099999999999998</v>
      </c>
      <c r="I9" s="1">
        <f t="shared" si="2"/>
        <v>2510</v>
      </c>
      <c r="J9">
        <f t="shared" si="3"/>
        <v>2009.9999999999998</v>
      </c>
      <c r="K9">
        <f t="shared" si="4"/>
        <v>594.49</v>
      </c>
    </row>
    <row r="10" spans="4:11" ht="14.45" x14ac:dyDescent="0.3">
      <c r="D10">
        <v>24.5</v>
      </c>
      <c r="E10" s="1">
        <f t="shared" si="5"/>
        <v>27.849999999999998</v>
      </c>
      <c r="F10">
        <f t="shared" si="1"/>
        <v>26.1</v>
      </c>
      <c r="G10">
        <v>2.6100000000000002E-2</v>
      </c>
      <c r="H10">
        <v>2.48</v>
      </c>
      <c r="I10" s="1">
        <f t="shared" si="2"/>
        <v>2484.4444444444443</v>
      </c>
      <c r="J10">
        <f t="shared" si="3"/>
        <v>2480</v>
      </c>
      <c r="K10">
        <f t="shared" si="4"/>
        <v>639.45000000000005</v>
      </c>
    </row>
    <row r="11" spans="4:11" ht="14.45" x14ac:dyDescent="0.3">
      <c r="D11">
        <v>26.9</v>
      </c>
      <c r="E11" s="1">
        <f t="shared" si="5"/>
        <v>26.283333333333335</v>
      </c>
      <c r="F11">
        <f t="shared" si="1"/>
        <v>38</v>
      </c>
      <c r="G11">
        <v>3.7999999999999999E-2</v>
      </c>
      <c r="H11">
        <v>3.42</v>
      </c>
      <c r="I11" s="1">
        <f>(J11+J12+J13+J14+J15+J16+J17+J18+J19)/9</f>
        <v>2438.8888888888887</v>
      </c>
      <c r="J11">
        <f t="shared" si="3"/>
        <v>3420</v>
      </c>
      <c r="K11">
        <f t="shared" si="4"/>
        <v>1022.1999999999999</v>
      </c>
    </row>
    <row r="12" spans="4:11" ht="14.45" x14ac:dyDescent="0.3">
      <c r="D12">
        <v>29.3</v>
      </c>
      <c r="E12" s="1">
        <f t="shared" si="5"/>
        <v>25.600000000000005</v>
      </c>
      <c r="F12">
        <f t="shared" si="1"/>
        <v>19.900000000000002</v>
      </c>
      <c r="G12">
        <v>1.9900000000000001E-2</v>
      </c>
      <c r="H12">
        <v>4.05</v>
      </c>
      <c r="I12" s="1">
        <f t="shared" si="2"/>
        <v>2326.6666666666665</v>
      </c>
      <c r="J12">
        <f t="shared" si="3"/>
        <v>4050</v>
      </c>
      <c r="K12">
        <f t="shared" si="4"/>
        <v>583.07000000000005</v>
      </c>
    </row>
    <row r="13" spans="4:11" ht="14.45" x14ac:dyDescent="0.3">
      <c r="D13">
        <v>31.7</v>
      </c>
      <c r="E13" s="1">
        <f t="shared" si="5"/>
        <v>23.683333333333334</v>
      </c>
      <c r="F13">
        <f t="shared" si="1"/>
        <v>15.4</v>
      </c>
      <c r="G13">
        <v>1.54E-2</v>
      </c>
      <c r="H13">
        <v>2.2000000000000002</v>
      </c>
      <c r="I13" s="1">
        <f t="shared" si="2"/>
        <v>2026.6666666666667</v>
      </c>
      <c r="J13">
        <f t="shared" si="3"/>
        <v>2200</v>
      </c>
      <c r="K13">
        <f t="shared" si="4"/>
        <v>488.18</v>
      </c>
    </row>
    <row r="14" spans="4:11" ht="14.45" x14ac:dyDescent="0.3">
      <c r="D14">
        <v>34</v>
      </c>
      <c r="E14" s="1">
        <f t="shared" ref="E14:E50" si="6">(F11+F12+F13+F14+F15+F16)/6</f>
        <v>22.166666666666668</v>
      </c>
      <c r="F14">
        <f t="shared" si="1"/>
        <v>27.3</v>
      </c>
      <c r="G14">
        <v>2.7300000000000001E-2</v>
      </c>
      <c r="H14">
        <v>2.31</v>
      </c>
      <c r="I14" s="1">
        <f t="shared" si="2"/>
        <v>1990</v>
      </c>
      <c r="J14">
        <f t="shared" si="3"/>
        <v>2310</v>
      </c>
      <c r="K14">
        <f t="shared" si="4"/>
        <v>928.2</v>
      </c>
    </row>
    <row r="15" spans="4:11" ht="14.45" x14ac:dyDescent="0.3">
      <c r="D15">
        <v>36.4</v>
      </c>
      <c r="E15" s="1">
        <f t="shared" si="6"/>
        <v>18.116666666666671</v>
      </c>
      <c r="F15">
        <f t="shared" si="1"/>
        <v>15.4</v>
      </c>
      <c r="G15">
        <v>1.54E-2</v>
      </c>
      <c r="H15">
        <v>2.95</v>
      </c>
      <c r="I15" s="1">
        <f>(J15+J16+J17+J18+J19+J20+J21+J22+J23)/9</f>
        <v>1994.4444444444443</v>
      </c>
      <c r="J15">
        <f t="shared" si="3"/>
        <v>2950</v>
      </c>
      <c r="K15">
        <f t="shared" si="4"/>
        <v>560.55999999999995</v>
      </c>
    </row>
    <row r="16" spans="4:11" ht="14.45" x14ac:dyDescent="0.3">
      <c r="D16">
        <v>38.799999999999997</v>
      </c>
      <c r="E16" s="1">
        <f t="shared" si="6"/>
        <v>16.866666666666667</v>
      </c>
      <c r="F16">
        <f t="shared" si="1"/>
        <v>17</v>
      </c>
      <c r="G16">
        <v>1.7000000000000001E-2</v>
      </c>
      <c r="H16">
        <v>1.2</v>
      </c>
      <c r="I16" s="1">
        <f t="shared" si="2"/>
        <v>1877.7777777777778</v>
      </c>
      <c r="J16">
        <f t="shared" si="3"/>
        <v>1200</v>
      </c>
      <c r="K16">
        <f t="shared" si="4"/>
        <v>659.59999999999991</v>
      </c>
    </row>
    <row r="17" spans="4:13" ht="14.45" x14ac:dyDescent="0.3">
      <c r="D17">
        <v>41.2</v>
      </c>
      <c r="E17" s="1">
        <f t="shared" si="6"/>
        <v>16.466666666666669</v>
      </c>
      <c r="F17">
        <f t="shared" si="1"/>
        <v>13.700000000000001</v>
      </c>
      <c r="G17">
        <v>1.37E-2</v>
      </c>
      <c r="H17">
        <v>1.97</v>
      </c>
      <c r="I17" s="1">
        <f t="shared" si="2"/>
        <v>1987.7777777777778</v>
      </c>
      <c r="J17">
        <f t="shared" si="3"/>
        <v>1970</v>
      </c>
      <c r="K17">
        <f t="shared" si="4"/>
        <v>564.44000000000005</v>
      </c>
    </row>
    <row r="18" spans="4:13" ht="14.45" x14ac:dyDescent="0.3">
      <c r="D18">
        <v>43.6</v>
      </c>
      <c r="E18" s="1">
        <f t="shared" si="6"/>
        <v>13.866666666666667</v>
      </c>
      <c r="F18">
        <f t="shared" si="1"/>
        <v>12.4</v>
      </c>
      <c r="G18">
        <v>1.24E-2</v>
      </c>
      <c r="H18">
        <v>1.78</v>
      </c>
      <c r="I18" s="1">
        <f t="shared" si="2"/>
        <v>1931.1111111111111</v>
      </c>
      <c r="J18">
        <f t="shared" si="3"/>
        <v>1780</v>
      </c>
      <c r="K18">
        <f t="shared" si="4"/>
        <v>540.64</v>
      </c>
    </row>
    <row r="19" spans="4:13" ht="14.45" x14ac:dyDescent="0.3">
      <c r="D19">
        <v>46</v>
      </c>
      <c r="E19" s="1">
        <f t="shared" si="6"/>
        <v>13.25</v>
      </c>
      <c r="F19">
        <f t="shared" si="1"/>
        <v>13</v>
      </c>
      <c r="G19">
        <v>1.2999999999999999E-2</v>
      </c>
      <c r="H19">
        <v>2.0699999999999998</v>
      </c>
      <c r="I19" s="1">
        <f t="shared" si="2"/>
        <v>1903.3333333333333</v>
      </c>
      <c r="J19">
        <f t="shared" si="3"/>
        <v>2070</v>
      </c>
      <c r="K19">
        <f t="shared" si="4"/>
        <v>598</v>
      </c>
    </row>
    <row r="20" spans="4:13" ht="14.45" x14ac:dyDescent="0.3">
      <c r="D20">
        <v>48.4</v>
      </c>
      <c r="E20" s="1">
        <f t="shared" si="6"/>
        <v>12.533333333333333</v>
      </c>
      <c r="F20">
        <f t="shared" si="1"/>
        <v>11.700000000000001</v>
      </c>
      <c r="G20">
        <v>1.17E-2</v>
      </c>
      <c r="H20">
        <v>2.41</v>
      </c>
      <c r="I20" s="1">
        <f t="shared" si="2"/>
        <v>1835.5555555555557</v>
      </c>
      <c r="J20">
        <f t="shared" si="3"/>
        <v>2410</v>
      </c>
      <c r="K20">
        <f>D20*F20</f>
        <v>566.28000000000009</v>
      </c>
    </row>
    <row r="21" spans="4:13" ht="14.45" x14ac:dyDescent="0.3">
      <c r="D21">
        <v>50.8</v>
      </c>
      <c r="E21" s="1">
        <f t="shared" si="6"/>
        <v>12.15</v>
      </c>
      <c r="F21">
        <f t="shared" si="1"/>
        <v>11.700000000000001</v>
      </c>
      <c r="G21">
        <v>1.17E-2</v>
      </c>
      <c r="H21">
        <v>1.35</v>
      </c>
      <c r="I21" s="1">
        <f t="shared" si="2"/>
        <v>1753.3333333333333</v>
      </c>
      <c r="J21">
        <f t="shared" si="3"/>
        <v>1350</v>
      </c>
      <c r="K21">
        <f t="shared" si="4"/>
        <v>594.36</v>
      </c>
    </row>
    <row r="22" spans="4:13" ht="14.45" x14ac:dyDescent="0.3">
      <c r="D22">
        <v>53.1</v>
      </c>
      <c r="E22" s="1">
        <f t="shared" si="6"/>
        <v>11.75</v>
      </c>
      <c r="F22">
        <f t="shared" si="1"/>
        <v>12.7</v>
      </c>
      <c r="G22">
        <v>1.2699999999999999E-2</v>
      </c>
      <c r="H22">
        <v>1.87</v>
      </c>
      <c r="I22" s="1">
        <f>(J22+J23+J24+J25+J26+J27+J28+J29+J30)/9</f>
        <v>1710.1111111111111</v>
      </c>
      <c r="J22">
        <f t="shared" si="3"/>
        <v>1870</v>
      </c>
      <c r="K22">
        <f t="shared" si="4"/>
        <v>674.37</v>
      </c>
    </row>
    <row r="23" spans="4:13" ht="14.45" x14ac:dyDescent="0.3">
      <c r="D23">
        <v>55.5</v>
      </c>
      <c r="E23" s="1">
        <f t="shared" si="6"/>
        <v>11.316666666666668</v>
      </c>
      <c r="F23">
        <f t="shared" si="1"/>
        <v>11.4</v>
      </c>
      <c r="G23">
        <v>1.14E-2</v>
      </c>
      <c r="H23">
        <v>2.35</v>
      </c>
      <c r="I23" s="1">
        <f>(J23+J24+J25+J26+J27+J28+J29+J30+J31)/9</f>
        <v>1723.4444444444443</v>
      </c>
      <c r="J23">
        <f t="shared" si="3"/>
        <v>2350</v>
      </c>
      <c r="K23">
        <f t="shared" si="4"/>
        <v>632.70000000000005</v>
      </c>
    </row>
    <row r="24" spans="4:13" ht="14.45" x14ac:dyDescent="0.3">
      <c r="D24">
        <v>57.9</v>
      </c>
      <c r="E24" s="1">
        <f t="shared" si="6"/>
        <v>11.25</v>
      </c>
      <c r="F24">
        <f t="shared" si="1"/>
        <v>10</v>
      </c>
      <c r="G24">
        <v>0.01</v>
      </c>
      <c r="H24">
        <v>1.9</v>
      </c>
      <c r="I24" s="1">
        <f t="shared" ref="I24:I50" si="7">(J24+J25+J26+J27+J28+J29+J30+J31+J32)/9</f>
        <v>1580.1111111111111</v>
      </c>
      <c r="J24">
        <f t="shared" si="3"/>
        <v>1900</v>
      </c>
      <c r="K24">
        <f t="shared" si="4"/>
        <v>579</v>
      </c>
    </row>
    <row r="25" spans="4:13" ht="21" x14ac:dyDescent="0.35">
      <c r="D25">
        <v>60.3</v>
      </c>
      <c r="E25" s="1">
        <f t="shared" si="6"/>
        <v>11.083333333333334</v>
      </c>
      <c r="F25">
        <f t="shared" si="1"/>
        <v>10.4</v>
      </c>
      <c r="G25">
        <v>1.04E-2</v>
      </c>
      <c r="H25">
        <v>2.19</v>
      </c>
      <c r="I25" s="1">
        <f t="shared" si="7"/>
        <v>1542.3333333333333</v>
      </c>
      <c r="J25">
        <f t="shared" si="3"/>
        <v>2190</v>
      </c>
      <c r="K25">
        <f t="shared" si="4"/>
        <v>627.12</v>
      </c>
      <c r="M25" s="3" t="s">
        <v>14</v>
      </c>
    </row>
    <row r="26" spans="4:13" ht="14.45" x14ac:dyDescent="0.3">
      <c r="D26">
        <v>62.7</v>
      </c>
      <c r="E26" s="1">
        <f t="shared" si="6"/>
        <v>10.666666666666666</v>
      </c>
      <c r="F26">
        <f t="shared" si="1"/>
        <v>11.299999999999999</v>
      </c>
      <c r="G26">
        <v>1.1299999999999999E-2</v>
      </c>
      <c r="H26">
        <v>1.46</v>
      </c>
      <c r="I26" s="1">
        <f t="shared" si="7"/>
        <v>1447.8888888888889</v>
      </c>
      <c r="J26">
        <f t="shared" si="3"/>
        <v>1460</v>
      </c>
      <c r="K26">
        <f t="shared" si="4"/>
        <v>708.51</v>
      </c>
    </row>
    <row r="27" spans="4:13" x14ac:dyDescent="0.25">
      <c r="D27">
        <v>65.099999999999994</v>
      </c>
      <c r="E27" s="1">
        <f t="shared" si="6"/>
        <v>10.238333333333332</v>
      </c>
      <c r="F27">
        <f t="shared" si="1"/>
        <v>10.7</v>
      </c>
      <c r="G27">
        <v>1.0699999999999999E-2</v>
      </c>
      <c r="H27">
        <v>1.53</v>
      </c>
      <c r="I27" s="1">
        <f t="shared" si="7"/>
        <v>1440.1111111111111</v>
      </c>
      <c r="J27">
        <f t="shared" si="3"/>
        <v>1530</v>
      </c>
      <c r="K27">
        <f t="shared" si="4"/>
        <v>696.56999999999994</v>
      </c>
    </row>
    <row r="28" spans="4:13" x14ac:dyDescent="0.25">
      <c r="D28">
        <v>67.5</v>
      </c>
      <c r="E28" s="1">
        <f t="shared" si="6"/>
        <v>10.654999999999999</v>
      </c>
      <c r="F28">
        <f t="shared" si="1"/>
        <v>10.200000000000001</v>
      </c>
      <c r="G28">
        <v>1.0200000000000001E-2</v>
      </c>
      <c r="H28">
        <v>1.46</v>
      </c>
      <c r="I28" s="1">
        <f t="shared" si="7"/>
        <v>1430.1111111111111</v>
      </c>
      <c r="J28">
        <f t="shared" si="3"/>
        <v>1460</v>
      </c>
      <c r="K28">
        <f t="shared" si="4"/>
        <v>688.50000000000011</v>
      </c>
    </row>
    <row r="29" spans="4:13" x14ac:dyDescent="0.25">
      <c r="D29">
        <v>69.900000000000006</v>
      </c>
      <c r="E29" s="1">
        <f t="shared" si="6"/>
        <v>10.228333333333333</v>
      </c>
      <c r="F29">
        <f t="shared" si="1"/>
        <v>8.83</v>
      </c>
      <c r="G29">
        <v>8.8299999999999993E-3</v>
      </c>
      <c r="H29">
        <v>1.67</v>
      </c>
      <c r="I29" s="1">
        <f t="shared" si="7"/>
        <v>1429</v>
      </c>
      <c r="J29">
        <f t="shared" si="3"/>
        <v>1670</v>
      </c>
      <c r="K29">
        <f t="shared" si="4"/>
        <v>617.2170000000001</v>
      </c>
    </row>
    <row r="30" spans="4:13" x14ac:dyDescent="0.25">
      <c r="D30">
        <v>72.2</v>
      </c>
      <c r="E30" s="1">
        <f t="shared" si="6"/>
        <v>9.7716666666666665</v>
      </c>
      <c r="F30">
        <f t="shared" si="1"/>
        <v>12.5</v>
      </c>
      <c r="G30">
        <v>1.2500000000000001E-2</v>
      </c>
      <c r="H30">
        <v>0.96099999999999997</v>
      </c>
      <c r="I30" s="1">
        <f t="shared" si="7"/>
        <v>1450.1111111111111</v>
      </c>
      <c r="J30">
        <f t="shared" si="3"/>
        <v>961</v>
      </c>
      <c r="K30">
        <f t="shared" si="4"/>
        <v>902.5</v>
      </c>
    </row>
    <row r="31" spans="4:13" x14ac:dyDescent="0.25">
      <c r="D31">
        <v>74.599999999999994</v>
      </c>
      <c r="E31" s="1">
        <f t="shared" si="6"/>
        <v>9.4500000000000011</v>
      </c>
      <c r="F31">
        <f t="shared" si="1"/>
        <v>7.84</v>
      </c>
      <c r="G31">
        <v>7.8399999999999997E-3</v>
      </c>
      <c r="H31">
        <v>1.99</v>
      </c>
      <c r="I31" s="1">
        <f t="shared" si="7"/>
        <v>1504.4444444444443</v>
      </c>
      <c r="J31">
        <f t="shared" si="3"/>
        <v>1990</v>
      </c>
      <c r="K31">
        <f t="shared" si="4"/>
        <v>584.86399999999992</v>
      </c>
    </row>
    <row r="32" spans="4:13" x14ac:dyDescent="0.25">
      <c r="D32">
        <v>77</v>
      </c>
      <c r="E32" s="1">
        <f t="shared" si="6"/>
        <v>9.4333333333333336</v>
      </c>
      <c r="F32">
        <f t="shared" si="1"/>
        <v>8.56</v>
      </c>
      <c r="G32">
        <v>8.5599999999999999E-3</v>
      </c>
      <c r="H32">
        <v>1.06</v>
      </c>
      <c r="I32" s="1">
        <f t="shared" si="7"/>
        <v>1503.3333333333333</v>
      </c>
      <c r="J32">
        <f t="shared" si="3"/>
        <v>1060</v>
      </c>
      <c r="K32">
        <f t="shared" si="4"/>
        <v>659.12</v>
      </c>
    </row>
    <row r="33" spans="4:11" x14ac:dyDescent="0.25">
      <c r="D33">
        <v>79.400000000000006</v>
      </c>
      <c r="E33" s="1">
        <f t="shared" si="6"/>
        <v>9.1416666666666675</v>
      </c>
      <c r="F33">
        <f t="shared" si="1"/>
        <v>8.77</v>
      </c>
      <c r="G33">
        <v>8.77E-3</v>
      </c>
      <c r="H33">
        <v>1.56</v>
      </c>
      <c r="I33" s="1">
        <f t="shared" si="7"/>
        <v>1454.5555555555557</v>
      </c>
      <c r="J33">
        <f t="shared" si="3"/>
        <v>1560</v>
      </c>
      <c r="K33">
        <f t="shared" si="4"/>
        <v>696.33799999999997</v>
      </c>
    </row>
    <row r="34" spans="4:11" x14ac:dyDescent="0.25">
      <c r="D34">
        <v>81.8</v>
      </c>
      <c r="E34" s="1">
        <f t="shared" si="6"/>
        <v>8.5633333333333326</v>
      </c>
      <c r="F34">
        <f t="shared" si="1"/>
        <v>10.1</v>
      </c>
      <c r="G34">
        <v>1.01E-2</v>
      </c>
      <c r="H34">
        <v>1.34</v>
      </c>
      <c r="I34" s="1">
        <f t="shared" si="7"/>
        <v>1394.5555555555557</v>
      </c>
      <c r="J34">
        <f t="shared" si="3"/>
        <v>1340</v>
      </c>
      <c r="K34">
        <f t="shared" si="4"/>
        <v>826.18</v>
      </c>
    </row>
    <row r="35" spans="4:11" x14ac:dyDescent="0.25">
      <c r="D35">
        <v>84.2</v>
      </c>
      <c r="E35" s="1">
        <f t="shared" si="6"/>
        <v>8.293333333333333</v>
      </c>
      <c r="F35">
        <f t="shared" si="1"/>
        <v>7.08</v>
      </c>
      <c r="G35">
        <v>7.0800000000000004E-3</v>
      </c>
      <c r="H35">
        <v>1.39</v>
      </c>
      <c r="I35" s="1">
        <f t="shared" si="7"/>
        <v>1351.2222222222222</v>
      </c>
      <c r="J35">
        <f t="shared" si="3"/>
        <v>1390</v>
      </c>
      <c r="K35">
        <f t="shared" si="4"/>
        <v>596.13600000000008</v>
      </c>
    </row>
    <row r="36" spans="4:11" x14ac:dyDescent="0.25">
      <c r="D36">
        <v>86.6</v>
      </c>
      <c r="E36" s="1">
        <f t="shared" si="6"/>
        <v>7.9849999999999994</v>
      </c>
      <c r="F36">
        <f t="shared" si="1"/>
        <v>9.0299999999999994</v>
      </c>
      <c r="G36">
        <v>9.0299999999999998E-3</v>
      </c>
      <c r="H36">
        <v>1.44</v>
      </c>
      <c r="I36" s="1">
        <f t="shared" si="7"/>
        <v>1285.3333333333333</v>
      </c>
      <c r="J36">
        <f t="shared" si="3"/>
        <v>1440</v>
      </c>
      <c r="K36">
        <f t="shared" si="4"/>
        <v>781.99799999999993</v>
      </c>
    </row>
    <row r="37" spans="4:11" x14ac:dyDescent="0.25">
      <c r="D37">
        <v>89</v>
      </c>
      <c r="E37" s="1">
        <f t="shared" si="6"/>
        <v>7.706666666666667</v>
      </c>
      <c r="F37">
        <f t="shared" si="1"/>
        <v>6.22</v>
      </c>
      <c r="G37">
        <v>6.2199999999999998E-3</v>
      </c>
      <c r="H37">
        <v>1.45</v>
      </c>
      <c r="I37" s="1">
        <f t="shared" si="7"/>
        <v>1214.8888888888889</v>
      </c>
      <c r="J37">
        <f t="shared" si="3"/>
        <v>1450</v>
      </c>
      <c r="K37">
        <f t="shared" si="4"/>
        <v>553.57999999999993</v>
      </c>
    </row>
    <row r="38" spans="4:11" x14ac:dyDescent="0.25">
      <c r="D38">
        <v>91.3</v>
      </c>
      <c r="E38" s="1">
        <f t="shared" si="6"/>
        <v>7.4849999999999994</v>
      </c>
      <c r="F38">
        <f t="shared" si="1"/>
        <v>6.71</v>
      </c>
      <c r="G38">
        <v>6.7099999999999998E-3</v>
      </c>
      <c r="H38">
        <v>1.86</v>
      </c>
      <c r="I38" s="1">
        <f t="shared" si="7"/>
        <v>1214.8888888888889</v>
      </c>
      <c r="J38">
        <f t="shared" si="3"/>
        <v>1860</v>
      </c>
      <c r="K38">
        <f t="shared" si="4"/>
        <v>612.62299999999993</v>
      </c>
    </row>
    <row r="39" spans="4:11" x14ac:dyDescent="0.25">
      <c r="D39">
        <v>93.7</v>
      </c>
      <c r="E39" s="1">
        <f t="shared" si="6"/>
        <v>8.1049999999999986</v>
      </c>
      <c r="F39">
        <f t="shared" si="1"/>
        <v>7.1000000000000005</v>
      </c>
      <c r="G39">
        <v>7.1000000000000004E-3</v>
      </c>
      <c r="H39">
        <v>1.45</v>
      </c>
      <c r="I39" s="1">
        <f t="shared" si="7"/>
        <v>1140.4444444444443</v>
      </c>
      <c r="J39">
        <f t="shared" si="3"/>
        <v>1450</v>
      </c>
      <c r="K39">
        <f t="shared" si="4"/>
        <v>665.2700000000001</v>
      </c>
    </row>
    <row r="40" spans="4:11" x14ac:dyDescent="0.25">
      <c r="D40">
        <v>96.1</v>
      </c>
      <c r="E40" s="1">
        <f t="shared" si="6"/>
        <v>7.6400000000000006</v>
      </c>
      <c r="F40">
        <f t="shared" si="1"/>
        <v>8.77</v>
      </c>
      <c r="G40">
        <v>8.77E-3</v>
      </c>
      <c r="H40">
        <v>1.98</v>
      </c>
      <c r="I40" s="1">
        <f t="shared" si="7"/>
        <v>1090.2222222222222</v>
      </c>
      <c r="J40">
        <f t="shared" si="3"/>
        <v>1980</v>
      </c>
      <c r="K40">
        <f t="shared" si="4"/>
        <v>842.79699999999991</v>
      </c>
    </row>
    <row r="41" spans="4:11" x14ac:dyDescent="0.25">
      <c r="D41">
        <v>98.5</v>
      </c>
      <c r="E41" s="1">
        <f t="shared" si="6"/>
        <v>7.6616666666666662</v>
      </c>
      <c r="F41">
        <f t="shared" si="1"/>
        <v>10.8</v>
      </c>
      <c r="G41">
        <v>1.0800000000000001E-2</v>
      </c>
      <c r="H41">
        <v>0.621</v>
      </c>
      <c r="I41" s="1">
        <f t="shared" si="7"/>
        <v>964.77777777777783</v>
      </c>
      <c r="J41">
        <f t="shared" si="3"/>
        <v>621</v>
      </c>
      <c r="K41">
        <f t="shared" si="4"/>
        <v>1063.8000000000002</v>
      </c>
    </row>
    <row r="42" spans="4:11" x14ac:dyDescent="0.25">
      <c r="D42">
        <v>101</v>
      </c>
      <c r="E42" s="1">
        <f t="shared" si="6"/>
        <v>7.535000000000001</v>
      </c>
      <c r="F42">
        <f t="shared" si="1"/>
        <v>6.24</v>
      </c>
      <c r="G42">
        <v>6.2399999999999999E-3</v>
      </c>
      <c r="H42">
        <v>1.02</v>
      </c>
      <c r="I42" s="1">
        <f t="shared" si="7"/>
        <v>1014.6666666666666</v>
      </c>
      <c r="J42">
        <f t="shared" si="3"/>
        <v>1020</v>
      </c>
      <c r="K42">
        <f t="shared" si="4"/>
        <v>630.24</v>
      </c>
    </row>
    <row r="43" spans="4:11" x14ac:dyDescent="0.25">
      <c r="D43">
        <v>103</v>
      </c>
      <c r="E43" s="1">
        <f t="shared" si="6"/>
        <v>7.1450000000000005</v>
      </c>
      <c r="F43">
        <f t="shared" si="1"/>
        <v>6.35</v>
      </c>
      <c r="G43">
        <v>6.3499999999999997E-3</v>
      </c>
      <c r="H43">
        <v>0.95</v>
      </c>
      <c r="I43" s="1">
        <f t="shared" si="7"/>
        <v>901.33333333333337</v>
      </c>
      <c r="J43">
        <f t="shared" si="3"/>
        <v>950</v>
      </c>
      <c r="K43">
        <f t="shared" si="4"/>
        <v>654.04999999999995</v>
      </c>
    </row>
    <row r="44" spans="4:11" x14ac:dyDescent="0.25">
      <c r="D44">
        <v>106</v>
      </c>
      <c r="E44" s="1">
        <f t="shared" si="6"/>
        <v>6.8250000000000002</v>
      </c>
      <c r="F44">
        <f t="shared" si="1"/>
        <v>5.95</v>
      </c>
      <c r="G44">
        <v>5.9500000000000004E-3</v>
      </c>
      <c r="H44">
        <v>0.79700000000000004</v>
      </c>
      <c r="I44" s="1">
        <f t="shared" si="7"/>
        <v>795.77777777777783</v>
      </c>
      <c r="J44">
        <f t="shared" si="3"/>
        <v>797</v>
      </c>
      <c r="K44">
        <f t="shared" si="4"/>
        <v>630.70000000000005</v>
      </c>
    </row>
    <row r="45" spans="4:11" x14ac:dyDescent="0.25">
      <c r="D45">
        <v>108</v>
      </c>
      <c r="E45" s="1">
        <f t="shared" si="6"/>
        <v>6.291666666666667</v>
      </c>
      <c r="F45">
        <f t="shared" si="1"/>
        <v>4.7600000000000007</v>
      </c>
      <c r="G45">
        <v>4.7600000000000003E-3</v>
      </c>
      <c r="H45">
        <v>0.80600000000000005</v>
      </c>
      <c r="I45" s="1">
        <f t="shared" si="7"/>
        <v>707.22222222222217</v>
      </c>
      <c r="J45">
        <f t="shared" si="3"/>
        <v>806</v>
      </c>
      <c r="K45">
        <f t="shared" si="4"/>
        <v>514.08000000000004</v>
      </c>
    </row>
    <row r="46" spans="4:11" x14ac:dyDescent="0.25">
      <c r="D46">
        <v>110</v>
      </c>
      <c r="E46" s="1">
        <f t="shared" si="6"/>
        <v>6.3783333333333339</v>
      </c>
      <c r="F46">
        <f t="shared" si="1"/>
        <v>6.8500000000000005</v>
      </c>
      <c r="G46">
        <v>6.8500000000000002E-3</v>
      </c>
      <c r="H46">
        <v>1.45</v>
      </c>
      <c r="I46" s="1">
        <f t="shared" si="7"/>
        <v>617.66666666666663</v>
      </c>
      <c r="J46">
        <f t="shared" si="3"/>
        <v>1450</v>
      </c>
      <c r="K46">
        <f t="shared" si="4"/>
        <v>753.50000000000011</v>
      </c>
    </row>
    <row r="47" spans="4:11" x14ac:dyDescent="0.25">
      <c r="D47">
        <v>113</v>
      </c>
      <c r="E47" s="1">
        <f t="shared" si="6"/>
        <v>7.1033333333333344</v>
      </c>
      <c r="F47">
        <f t="shared" si="1"/>
        <v>7.6</v>
      </c>
      <c r="G47">
        <v>7.6E-3</v>
      </c>
      <c r="H47">
        <v>1.19</v>
      </c>
      <c r="I47" s="1">
        <f t="shared" si="7"/>
        <v>456.55555555555554</v>
      </c>
      <c r="J47">
        <f t="shared" si="3"/>
        <v>1190</v>
      </c>
      <c r="K47">
        <f t="shared" si="4"/>
        <v>858.8</v>
      </c>
    </row>
    <row r="48" spans="4:11" x14ac:dyDescent="0.25">
      <c r="D48">
        <v>115</v>
      </c>
      <c r="E48" s="1">
        <f t="shared" si="6"/>
        <v>8.5116666666666667</v>
      </c>
      <c r="F48">
        <f t="shared" si="1"/>
        <v>6.7600000000000007</v>
      </c>
      <c r="G48">
        <v>6.7600000000000004E-3</v>
      </c>
      <c r="H48">
        <v>0.998</v>
      </c>
      <c r="I48" s="1">
        <f t="shared" si="7"/>
        <v>324.33333333333331</v>
      </c>
      <c r="J48">
        <f t="shared" si="3"/>
        <v>998</v>
      </c>
      <c r="K48">
        <f t="shared" si="4"/>
        <v>777.40000000000009</v>
      </c>
    </row>
    <row r="49" spans="4:11" x14ac:dyDescent="0.25">
      <c r="D49">
        <v>118</v>
      </c>
      <c r="E49" s="1">
        <f t="shared" si="6"/>
        <v>7.7183333333333337</v>
      </c>
      <c r="F49">
        <f t="shared" si="1"/>
        <v>10.7</v>
      </c>
      <c r="G49">
        <v>1.0699999999999999E-2</v>
      </c>
      <c r="H49">
        <v>0.85099999999999998</v>
      </c>
      <c r="I49" s="1">
        <f t="shared" si="7"/>
        <v>213.44444444444446</v>
      </c>
      <c r="J49">
        <f t="shared" si="3"/>
        <v>851</v>
      </c>
      <c r="K49">
        <f t="shared" si="4"/>
        <v>1262.5999999999999</v>
      </c>
    </row>
    <row r="50" spans="4:11" x14ac:dyDescent="0.25">
      <c r="D50">
        <v>120</v>
      </c>
      <c r="E50" s="1">
        <f t="shared" si="6"/>
        <v>6.5766666666666671</v>
      </c>
      <c r="F50">
        <f t="shared" si="1"/>
        <v>14.4</v>
      </c>
      <c r="G50">
        <v>1.44E-2</v>
      </c>
      <c r="H50">
        <v>1.07</v>
      </c>
      <c r="I50" s="1">
        <f t="shared" si="7"/>
        <v>118.88888888888889</v>
      </c>
      <c r="J50">
        <f t="shared" si="3"/>
        <v>1070</v>
      </c>
      <c r="K50">
        <f t="shared" si="4"/>
        <v>1728</v>
      </c>
    </row>
    <row r="51" spans="4:11" x14ac:dyDescent="0.25">
      <c r="E51" s="1"/>
      <c r="I51" s="1"/>
    </row>
    <row r="52" spans="4:11" x14ac:dyDescent="0.25">
      <c r="E52" s="1"/>
      <c r="I52" s="1"/>
    </row>
    <row r="53" spans="4:11" x14ac:dyDescent="0.25">
      <c r="E53" s="1"/>
      <c r="I53" s="1"/>
    </row>
    <row r="54" spans="4:11" x14ac:dyDescent="0.25">
      <c r="E54" s="1"/>
      <c r="I54" s="1"/>
    </row>
    <row r="55" spans="4:11" x14ac:dyDescent="0.25">
      <c r="E55" s="1"/>
      <c r="I55" s="1"/>
    </row>
    <row r="56" spans="4:11" x14ac:dyDescent="0.25">
      <c r="E56" s="1"/>
      <c r="I56" s="1"/>
    </row>
    <row r="57" spans="4:11" x14ac:dyDescent="0.25">
      <c r="E57" s="1"/>
      <c r="I57" s="1"/>
    </row>
    <row r="58" spans="4:11" x14ac:dyDescent="0.25">
      <c r="E58" s="1"/>
      <c r="I58" s="1"/>
    </row>
    <row r="59" spans="4:11" x14ac:dyDescent="0.25">
      <c r="E59" s="1"/>
      <c r="I59" s="1"/>
    </row>
    <row r="60" spans="4:11" x14ac:dyDescent="0.25">
      <c r="E60" s="1"/>
      <c r="I60" s="1"/>
    </row>
    <row r="61" spans="4:11" x14ac:dyDescent="0.25">
      <c r="E61" s="1"/>
      <c r="I61" s="1"/>
    </row>
    <row r="62" spans="4:11" x14ac:dyDescent="0.25">
      <c r="E62" s="1"/>
      <c r="I62" s="1"/>
    </row>
    <row r="63" spans="4:11" x14ac:dyDescent="0.25">
      <c r="E63" s="1"/>
      <c r="I63" s="1"/>
    </row>
    <row r="64" spans="4:11" x14ac:dyDescent="0.25">
      <c r="E64" s="1"/>
      <c r="I64" s="1"/>
    </row>
    <row r="65" spans="5:9" x14ac:dyDescent="0.25">
      <c r="E65" s="1"/>
      <c r="I65" s="1"/>
    </row>
    <row r="66" spans="5:9" x14ac:dyDescent="0.25">
      <c r="E66" s="1"/>
      <c r="I66" s="1"/>
    </row>
    <row r="67" spans="5:9" x14ac:dyDescent="0.25">
      <c r="E67" s="1"/>
      <c r="I67" s="1"/>
    </row>
    <row r="68" spans="5:9" x14ac:dyDescent="0.25">
      <c r="E68" s="1"/>
      <c r="I68" s="1"/>
    </row>
    <row r="69" spans="5:9" x14ac:dyDescent="0.25">
      <c r="E69" s="1"/>
      <c r="I69" s="1"/>
    </row>
    <row r="70" spans="5:9" x14ac:dyDescent="0.25">
      <c r="E70" s="1"/>
      <c r="I70" s="1"/>
    </row>
    <row r="71" spans="5:9" x14ac:dyDescent="0.25">
      <c r="E71" s="1"/>
      <c r="I71" s="1"/>
    </row>
    <row r="72" spans="5:9" x14ac:dyDescent="0.25">
      <c r="E72" s="1"/>
      <c r="I72" s="1"/>
    </row>
    <row r="73" spans="5:9" x14ac:dyDescent="0.25">
      <c r="E73" s="1"/>
      <c r="I73" s="1"/>
    </row>
    <row r="74" spans="5:9" x14ac:dyDescent="0.25">
      <c r="E74" s="1"/>
      <c r="I74" s="1"/>
    </row>
    <row r="75" spans="5:9" x14ac:dyDescent="0.25">
      <c r="E75" s="1"/>
      <c r="I75" s="1"/>
    </row>
    <row r="76" spans="5:9" x14ac:dyDescent="0.25">
      <c r="E76" s="1"/>
      <c r="I76" s="1"/>
    </row>
    <row r="77" spans="5:9" x14ac:dyDescent="0.25">
      <c r="E77" s="1"/>
      <c r="I77" s="1"/>
    </row>
    <row r="78" spans="5:9" x14ac:dyDescent="0.25">
      <c r="E78" s="1"/>
      <c r="I78" s="1"/>
    </row>
    <row r="79" spans="5:9" x14ac:dyDescent="0.25">
      <c r="E79" s="1"/>
      <c r="I79" s="1"/>
    </row>
    <row r="80" spans="5:9" x14ac:dyDescent="0.25">
      <c r="E80" s="1"/>
      <c r="I80" s="1"/>
    </row>
    <row r="81" spans="5:9" x14ac:dyDescent="0.25">
      <c r="E81" s="1"/>
      <c r="I81" s="1"/>
    </row>
    <row r="82" spans="5:9" x14ac:dyDescent="0.25">
      <c r="E82" s="1"/>
      <c r="I82" s="1"/>
    </row>
    <row r="83" spans="5:9" x14ac:dyDescent="0.25">
      <c r="E83" s="1"/>
      <c r="I83" s="1"/>
    </row>
    <row r="84" spans="5:9" x14ac:dyDescent="0.25">
      <c r="E84" s="1"/>
      <c r="I84" s="1"/>
    </row>
    <row r="85" spans="5:9" x14ac:dyDescent="0.25">
      <c r="E85" s="1"/>
      <c r="I85" s="1"/>
    </row>
    <row r="86" spans="5:9" x14ac:dyDescent="0.25">
      <c r="E86" s="1"/>
      <c r="I86" s="1"/>
    </row>
    <row r="87" spans="5:9" x14ac:dyDescent="0.25">
      <c r="E87" s="1"/>
      <c r="I87" s="1"/>
    </row>
    <row r="88" spans="5:9" x14ac:dyDescent="0.25">
      <c r="E88" s="1"/>
      <c r="I88" s="1"/>
    </row>
    <row r="89" spans="5:9" x14ac:dyDescent="0.25">
      <c r="E89" s="1"/>
      <c r="I89" s="1"/>
    </row>
    <row r="90" spans="5:9" x14ac:dyDescent="0.25">
      <c r="E90" s="1"/>
      <c r="I90" s="1"/>
    </row>
    <row r="91" spans="5:9" x14ac:dyDescent="0.25">
      <c r="E91" s="1"/>
      <c r="I91" s="1"/>
    </row>
    <row r="92" spans="5:9" x14ac:dyDescent="0.25">
      <c r="E92" s="1"/>
      <c r="I92" s="1"/>
    </row>
    <row r="93" spans="5:9" x14ac:dyDescent="0.25">
      <c r="E93" s="1"/>
      <c r="I9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</vt:lpstr>
      <vt:lpstr>1% SDS solution</vt:lpstr>
      <vt:lpstr>Viscosity vs. Shear Rate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Lirong Zhong</dc:creator>
  <cp:lastModifiedBy>test</cp:lastModifiedBy>
  <dcterms:created xsi:type="dcterms:W3CDTF">2013-03-04T16:19:46Z</dcterms:created>
  <dcterms:modified xsi:type="dcterms:W3CDTF">2013-10-09T17:38:41Z</dcterms:modified>
</cp:coreProperties>
</file>